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nureProject_KyraMelanie\"/>
    </mc:Choice>
  </mc:AlternateContent>
  <xr:revisionPtr revIDLastSave="0" documentId="13_ncr:1_{497EF877-E2A7-4A32-9932-B1BD96A3F14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QUID" sheetId="1" r:id="rId1"/>
    <sheet name="SOLID" sheetId="2" r:id="rId2"/>
    <sheet name="POULTRY" sheetId="5" r:id="rId3"/>
    <sheet name="Liquid Example" sheetId="3" r:id="rId4"/>
    <sheet name="Solid Example" sheetId="4" r:id="rId5"/>
    <sheet name="Poultry Exampl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6" l="1"/>
  <c r="H26" i="6"/>
  <c r="H25" i="6"/>
  <c r="H27" i="5"/>
  <c r="H26" i="5"/>
  <c r="H25" i="5"/>
  <c r="H27" i="4"/>
  <c r="H26" i="4"/>
  <c r="H25" i="4"/>
  <c r="H27" i="3"/>
  <c r="H26" i="3"/>
  <c r="H25" i="3"/>
  <c r="H27" i="2"/>
  <c r="H26" i="2"/>
  <c r="H25" i="2"/>
  <c r="H25" i="1"/>
  <c r="H27" i="1"/>
  <c r="H26" i="1"/>
</calcChain>
</file>

<file path=xl/sharedStrings.xml><?xml version="1.0" encoding="utf-8"?>
<sst xmlns="http://schemas.openxmlformats.org/spreadsheetml/2006/main" count="255" uniqueCount="46">
  <si>
    <t>Manure Sample Calculation Worksheet</t>
  </si>
  <si>
    <t>C:N Ratio</t>
  </si>
  <si>
    <t>Nitrogen %</t>
  </si>
  <si>
    <t>Ammonium %</t>
  </si>
  <si>
    <t>Phosphorus %</t>
  </si>
  <si>
    <t>Potassium %</t>
  </si>
  <si>
    <t>Incorporation Value:</t>
  </si>
  <si>
    <t>How do I know the "Incorporation Value"?</t>
  </si>
  <si>
    <t>Within 1 day of application</t>
  </si>
  <si>
    <t>Within 2 days of application</t>
  </si>
  <si>
    <t>Within 3 days of application</t>
  </si>
  <si>
    <t>Within 4 days of application</t>
  </si>
  <si>
    <t>Within 5 days of application</t>
  </si>
  <si>
    <t>Not Incorporated</t>
  </si>
  <si>
    <t>Injected</t>
  </si>
  <si>
    <t>If Liquid manure was worked into the land within…</t>
  </si>
  <si>
    <t>Application Rate (gallons/acre):</t>
  </si>
  <si>
    <t>STEPS</t>
  </si>
  <si>
    <t>Nitrogen Coefficient Value</t>
  </si>
  <si>
    <t>Before June 15</t>
  </si>
  <si>
    <t>June 15 to September 15</t>
  </si>
  <si>
    <t>After September 15</t>
  </si>
  <si>
    <t>How do I know the"Nitrogen Coefficient Value"?</t>
  </si>
  <si>
    <r>
      <t>If C:N Value is</t>
    </r>
    <r>
      <rPr>
        <b/>
        <sz val="11"/>
        <color theme="1"/>
        <rFont val="Calibri"/>
        <family val="2"/>
        <scheme val="minor"/>
      </rPr>
      <t xml:space="preserve"> BETWEEN 15 and 25</t>
    </r>
    <r>
      <rPr>
        <sz val="11"/>
        <color theme="1"/>
        <rFont val="Calibri"/>
        <family val="2"/>
        <scheme val="minor"/>
      </rPr>
      <t>, and manure was applied….</t>
    </r>
  </si>
  <si>
    <r>
      <t xml:space="preserve">If C:N Value is </t>
    </r>
    <r>
      <rPr>
        <b/>
        <sz val="11"/>
        <color theme="1"/>
        <rFont val="Calibri"/>
        <family val="2"/>
        <scheme val="minor"/>
      </rPr>
      <t>LESS THAN</t>
    </r>
    <r>
      <rPr>
        <sz val="11"/>
        <color theme="1"/>
        <rFont val="Calibri"/>
        <family val="2"/>
        <scheme val="minor"/>
      </rPr>
      <t xml:space="preserve"> 15, and manure was applied….</t>
    </r>
  </si>
  <si>
    <t>LIQUID MANURE</t>
  </si>
  <si>
    <t>Total Amount of Phosphorus (P2O5):</t>
  </si>
  <si>
    <t>Total Amount of Potash (K20):</t>
  </si>
  <si>
    <t>Total Amount of Nitrogen:</t>
  </si>
  <si>
    <t>lbs of N/ acre</t>
  </si>
  <si>
    <t>lbs of P2O5/acre</t>
  </si>
  <si>
    <t>lbs of K2O/acre</t>
  </si>
  <si>
    <t>SOLID MANURE</t>
  </si>
  <si>
    <t>If Solid manure was worked into the land within…</t>
  </si>
  <si>
    <t>Application Rate (tons/acre):</t>
  </si>
  <si>
    <t>ESTIMATED TOTAL NUTRIENTS AVAILABLE TO CROP</t>
  </si>
  <si>
    <r>
      <t>If C:N Value is</t>
    </r>
    <r>
      <rPr>
        <b/>
        <sz val="11"/>
        <color theme="1"/>
        <rFont val="Calibri"/>
        <family val="2"/>
        <scheme val="minor"/>
      </rPr>
      <t xml:space="preserve"> GREATER THAN 25</t>
    </r>
    <r>
      <rPr>
        <sz val="11"/>
        <color theme="1"/>
        <rFont val="Calibri"/>
        <family val="2"/>
        <scheme val="minor"/>
      </rPr>
      <t>, and manure was applied….</t>
    </r>
  </si>
  <si>
    <r>
      <t xml:space="preserve">1. Fill in the </t>
    </r>
    <r>
      <rPr>
        <b/>
        <sz val="11"/>
        <color rgb="FFFFC000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Boxes below with information from your Manure Analysis Report.</t>
    </r>
  </si>
  <si>
    <r>
      <t xml:space="preserve">2. Fill in your estimated application rate from spreader in the </t>
    </r>
    <r>
      <rPr>
        <b/>
        <sz val="11"/>
        <color theme="7" tint="0.39997558519241921"/>
        <rFont val="Calibri"/>
        <family val="2"/>
        <scheme val="minor"/>
      </rPr>
      <t xml:space="preserve">Purple Box </t>
    </r>
    <r>
      <rPr>
        <sz val="11"/>
        <rFont val="Calibri"/>
        <family val="2"/>
        <scheme val="minor"/>
      </rPr>
      <t>below.</t>
    </r>
  </si>
  <si>
    <r>
      <t xml:space="preserve">4. Use the </t>
    </r>
    <r>
      <rPr>
        <b/>
        <sz val="11"/>
        <color rgb="FFFF0000"/>
        <rFont val="Calibri"/>
        <family val="2"/>
        <scheme val="minor"/>
      </rPr>
      <t xml:space="preserve">red </t>
    </r>
    <r>
      <rPr>
        <sz val="11"/>
        <color theme="1"/>
        <rFont val="Calibri"/>
        <family val="2"/>
        <scheme val="minor"/>
      </rPr>
      <t xml:space="preserve">chart to the far right, to fill out "Nitrogen Coefficient Value" in the </t>
    </r>
    <r>
      <rPr>
        <b/>
        <sz val="11"/>
        <color rgb="FFFF0000"/>
        <rFont val="Calibri"/>
        <family val="2"/>
        <scheme val="minor"/>
      </rPr>
      <t xml:space="preserve">Red Box </t>
    </r>
    <r>
      <rPr>
        <sz val="11"/>
        <rFont val="Calibri"/>
        <family val="2"/>
        <scheme val="minor"/>
      </rPr>
      <t>below.</t>
    </r>
  </si>
  <si>
    <r>
      <t xml:space="preserve">3. Use the </t>
    </r>
    <r>
      <rPr>
        <b/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chart to the centre, to fill out "Incorporation Value" in</t>
    </r>
    <r>
      <rPr>
        <sz val="11"/>
        <rFont val="Calibri"/>
        <family val="2"/>
        <scheme val="minor"/>
      </rPr>
      <t xml:space="preserve"> the</t>
    </r>
    <r>
      <rPr>
        <b/>
        <sz val="11"/>
        <color rgb="FF00B050"/>
        <rFont val="Calibri"/>
        <family val="2"/>
        <scheme val="minor"/>
      </rPr>
      <t xml:space="preserve"> Green Box </t>
    </r>
    <r>
      <rPr>
        <sz val="11"/>
        <rFont val="Calibri"/>
        <family val="2"/>
        <scheme val="minor"/>
      </rPr>
      <t>below.</t>
    </r>
  </si>
  <si>
    <r>
      <t xml:space="preserve">5. The estimated total nutrients available to the crop that year are indicated in the </t>
    </r>
    <r>
      <rPr>
        <b/>
        <sz val="11"/>
        <color rgb="FF66CCFF"/>
        <rFont val="Calibri"/>
        <family val="2"/>
        <scheme val="minor"/>
      </rPr>
      <t>light blue</t>
    </r>
    <r>
      <rPr>
        <sz val="11"/>
        <color theme="1"/>
        <rFont val="Calibri"/>
        <family val="2"/>
        <scheme val="minor"/>
      </rPr>
      <t xml:space="preserve"> boxes.</t>
    </r>
  </si>
  <si>
    <r>
      <rPr>
        <b/>
        <sz val="12"/>
        <color theme="1"/>
        <rFont val="Calibri"/>
        <family val="2"/>
        <scheme val="minor"/>
      </rPr>
      <t>EXAMPLE:</t>
    </r>
    <r>
      <rPr>
        <sz val="12"/>
        <color theme="1"/>
        <rFont val="Calibri"/>
        <family val="2"/>
        <scheme val="minor"/>
      </rPr>
      <t>Liquid manure that was worked into land 1 day after being applied at a rate of 6000 gallons/acre, on July 6th.</t>
    </r>
  </si>
  <si>
    <r>
      <rPr>
        <b/>
        <sz val="12"/>
        <color theme="1"/>
        <rFont val="Calibri"/>
        <family val="2"/>
        <scheme val="minor"/>
      </rPr>
      <t>EXAMPLE:</t>
    </r>
    <r>
      <rPr>
        <sz val="12"/>
        <color theme="1"/>
        <rFont val="Calibri"/>
        <family val="2"/>
        <scheme val="minor"/>
      </rPr>
      <t xml:space="preserve"> Solid manure that was not incorporated into standing crop after being applied at a rate of 10 ton/acre, on May 25th.</t>
    </r>
  </si>
  <si>
    <t>For poultry litter, if manure was applied….</t>
  </si>
  <si>
    <r>
      <rPr>
        <b/>
        <sz val="12"/>
        <color theme="1"/>
        <rFont val="Calibri"/>
        <family val="2"/>
        <scheme val="minor"/>
      </rPr>
      <t>EXAMPLE:</t>
    </r>
    <r>
      <rPr>
        <sz val="12"/>
        <color theme="1"/>
        <rFont val="Calibri"/>
        <family val="2"/>
        <scheme val="minor"/>
      </rPr>
      <t xml:space="preserve"> Poultry litter that was worked into land 1 day after being applied at a rate of 3 ton/acre, on June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</si>
</sst>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66CCFF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EC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/>
    <xf numFmtId="0" fontId="8" fillId="0" borderId="0" xfId="0" applyFont="1"/>
    <xf numFmtId="1" fontId="9" fillId="7" borderId="6" xfId="0" applyNumberFormat="1" applyFont="1" applyFill="1" applyBorder="1" applyAlignment="1">
      <alignment horizontal="center"/>
    </xf>
    <xf numFmtId="1" fontId="9" fillId="7" borderId="13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5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/>
    <xf numFmtId="0" fontId="0" fillId="0" borderId="0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1" fillId="4" borderId="1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left" wrapText="1"/>
    </xf>
    <xf numFmtId="0" fontId="11" fillId="4" borderId="26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left" wrapText="1"/>
    </xf>
    <xf numFmtId="0" fontId="11" fillId="4" borderId="27" xfId="0" applyFont="1" applyFill="1" applyBorder="1" applyAlignment="1">
      <alignment horizontal="left" wrapText="1"/>
    </xf>
    <xf numFmtId="0" fontId="11" fillId="4" borderId="4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0" fontId="11" fillId="4" borderId="28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CCFF"/>
      <color rgb="FFCCEC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tabSelected="1" workbookViewId="0">
      <selection activeCell="B28" sqref="B28"/>
    </sheetView>
  </sheetViews>
  <sheetFormatPr defaultRowHeight="15" x14ac:dyDescent="0.25"/>
  <cols>
    <col min="3" max="3" width="24" customWidth="1"/>
    <col min="4" max="4" width="12.5703125" customWidth="1"/>
    <col min="7" max="7" width="11" customWidth="1"/>
    <col min="8" max="8" width="14.140625" customWidth="1"/>
    <col min="13" max="13" width="18.85546875" customWidth="1"/>
    <col min="16" max="16" width="14.5703125" customWidth="1"/>
    <col min="18" max="18" width="14" customWidth="1"/>
  </cols>
  <sheetData>
    <row r="1" spans="1:23" ht="18.75" x14ac:dyDescent="0.3">
      <c r="A1" s="50" t="s">
        <v>0</v>
      </c>
      <c r="B1" s="50"/>
      <c r="C1" s="50"/>
      <c r="D1" s="50"/>
    </row>
    <row r="2" spans="1:23" ht="15.75" thickBot="1" x14ac:dyDescent="0.3">
      <c r="S2" s="8"/>
      <c r="T2" s="8"/>
      <c r="U2" s="8"/>
      <c r="V2" s="8"/>
      <c r="W2" s="8"/>
    </row>
    <row r="3" spans="1:23" ht="15.75" thickBot="1" x14ac:dyDescent="0.3">
      <c r="B3" s="39" t="s">
        <v>17</v>
      </c>
      <c r="C3" s="40"/>
      <c r="D3" s="40"/>
      <c r="E3" s="40"/>
      <c r="F3" s="40"/>
      <c r="G3" s="40"/>
      <c r="H3" s="41"/>
      <c r="S3" s="8"/>
      <c r="T3" s="8"/>
      <c r="U3" s="8"/>
      <c r="V3" s="8"/>
      <c r="W3" s="8"/>
    </row>
    <row r="4" spans="1:23" x14ac:dyDescent="0.25">
      <c r="B4" s="28" t="s">
        <v>37</v>
      </c>
      <c r="C4" s="29"/>
      <c r="D4" s="29"/>
      <c r="E4" s="29"/>
      <c r="F4" s="29"/>
      <c r="G4" s="29"/>
      <c r="H4" s="30"/>
      <c r="S4" s="8"/>
      <c r="T4" s="8"/>
      <c r="U4" s="8"/>
      <c r="V4" s="8"/>
      <c r="W4" s="8"/>
    </row>
    <row r="5" spans="1:23" x14ac:dyDescent="0.25">
      <c r="B5" s="28" t="s">
        <v>38</v>
      </c>
      <c r="C5" s="29"/>
      <c r="D5" s="29"/>
      <c r="E5" s="29"/>
      <c r="F5" s="29"/>
      <c r="G5" s="29"/>
      <c r="H5" s="30"/>
      <c r="S5" s="8"/>
      <c r="T5" s="8"/>
      <c r="U5" s="8"/>
      <c r="V5" s="8"/>
      <c r="W5" s="8"/>
    </row>
    <row r="6" spans="1:23" x14ac:dyDescent="0.25">
      <c r="B6" s="28" t="s">
        <v>40</v>
      </c>
      <c r="C6" s="29"/>
      <c r="D6" s="29"/>
      <c r="E6" s="29"/>
      <c r="F6" s="29"/>
      <c r="G6" s="29"/>
      <c r="H6" s="30"/>
      <c r="S6" s="8"/>
      <c r="T6" s="8"/>
      <c r="U6" s="8"/>
      <c r="V6" s="8"/>
      <c r="W6" s="8"/>
    </row>
    <row r="7" spans="1:23" x14ac:dyDescent="0.25">
      <c r="B7" s="28" t="s">
        <v>39</v>
      </c>
      <c r="C7" s="29"/>
      <c r="D7" s="29"/>
      <c r="E7" s="29"/>
      <c r="F7" s="29"/>
      <c r="G7" s="29"/>
      <c r="H7" s="30"/>
      <c r="S7" s="8"/>
      <c r="T7" s="8"/>
      <c r="U7" s="8"/>
      <c r="V7" s="8"/>
      <c r="W7" s="8"/>
    </row>
    <row r="8" spans="1:23" ht="15.75" thickBot="1" x14ac:dyDescent="0.3">
      <c r="B8" s="25" t="s">
        <v>41</v>
      </c>
      <c r="C8" s="26"/>
      <c r="D8" s="26"/>
      <c r="E8" s="26"/>
      <c r="F8" s="26"/>
      <c r="G8" s="26"/>
      <c r="H8" s="27"/>
      <c r="S8" s="8"/>
      <c r="T8" s="8"/>
      <c r="U8" s="8"/>
      <c r="V8" s="8"/>
      <c r="W8" s="8"/>
    </row>
    <row r="9" spans="1:23" x14ac:dyDescent="0.25">
      <c r="B9" s="19"/>
      <c r="C9" s="19"/>
      <c r="D9" s="19"/>
      <c r="E9" s="19"/>
      <c r="F9" s="19"/>
      <c r="G9" s="19"/>
      <c r="H9" s="19"/>
      <c r="S9" s="8"/>
      <c r="T9" s="8"/>
      <c r="U9" s="8"/>
      <c r="V9" s="8"/>
      <c r="W9" s="8"/>
    </row>
    <row r="10" spans="1:23" x14ac:dyDescent="0.25">
      <c r="S10" s="8"/>
      <c r="T10" s="8"/>
      <c r="U10" s="8"/>
      <c r="V10" s="8"/>
      <c r="W10" s="8"/>
    </row>
    <row r="11" spans="1:23" ht="21" x14ac:dyDescent="0.35">
      <c r="B11" s="11" t="s">
        <v>25</v>
      </c>
      <c r="H11" s="45" t="s">
        <v>7</v>
      </c>
      <c r="I11" s="45"/>
      <c r="J11" s="45"/>
      <c r="K11" s="45"/>
      <c r="L11" s="45"/>
      <c r="M11" s="6"/>
      <c r="N11" s="46" t="s">
        <v>22</v>
      </c>
      <c r="O11" s="46"/>
      <c r="P11" s="46"/>
      <c r="Q11" s="46"/>
      <c r="R11" s="46"/>
      <c r="S11" s="44"/>
      <c r="T11" s="44"/>
      <c r="U11" s="44"/>
      <c r="V11" s="8"/>
      <c r="W11" s="8"/>
    </row>
    <row r="12" spans="1:23" ht="15.75" thickBot="1" x14ac:dyDescent="0.3">
      <c r="M12" s="7"/>
      <c r="Q12" s="7"/>
      <c r="S12" s="8"/>
      <c r="T12" s="8"/>
      <c r="U12" s="8"/>
      <c r="V12" s="8"/>
      <c r="W12" s="8"/>
    </row>
    <row r="13" spans="1:23" x14ac:dyDescent="0.25">
      <c r="B13" s="42" t="s">
        <v>16</v>
      </c>
      <c r="C13" s="43"/>
      <c r="D13" s="15"/>
      <c r="H13" s="54" t="s">
        <v>15</v>
      </c>
      <c r="I13" s="55"/>
      <c r="J13" s="55"/>
      <c r="K13" s="55"/>
      <c r="L13" s="56"/>
      <c r="M13" s="7"/>
      <c r="N13" s="47" t="s">
        <v>24</v>
      </c>
      <c r="O13" s="48"/>
      <c r="P13" s="48"/>
      <c r="Q13" s="48"/>
      <c r="R13" s="49"/>
    </row>
    <row r="14" spans="1:23" x14ac:dyDescent="0.25">
      <c r="B14" s="36" t="s">
        <v>1</v>
      </c>
      <c r="C14" s="37"/>
      <c r="D14" s="16"/>
      <c r="H14" s="35"/>
      <c r="I14" s="33"/>
      <c r="J14" s="33"/>
      <c r="K14" s="33"/>
      <c r="L14" s="34"/>
      <c r="M14" s="6"/>
      <c r="N14" s="22" t="s">
        <v>19</v>
      </c>
      <c r="O14" s="23"/>
      <c r="P14" s="24"/>
      <c r="Q14" s="22">
        <v>0.2</v>
      </c>
      <c r="R14" s="24"/>
    </row>
    <row r="15" spans="1:23" x14ac:dyDescent="0.25">
      <c r="B15" s="36" t="s">
        <v>2</v>
      </c>
      <c r="C15" s="37"/>
      <c r="D15" s="16"/>
      <c r="H15" s="35" t="s">
        <v>8</v>
      </c>
      <c r="I15" s="33"/>
      <c r="J15" s="33"/>
      <c r="K15" s="33">
        <v>0.75</v>
      </c>
      <c r="L15" s="34"/>
      <c r="M15" s="6"/>
      <c r="N15" s="22" t="s">
        <v>20</v>
      </c>
      <c r="O15" s="23"/>
      <c r="P15" s="24"/>
      <c r="Q15" s="22">
        <v>0.1</v>
      </c>
      <c r="R15" s="24"/>
    </row>
    <row r="16" spans="1:23" x14ac:dyDescent="0.25">
      <c r="B16" s="36" t="s">
        <v>3</v>
      </c>
      <c r="C16" s="37"/>
      <c r="D16" s="16"/>
      <c r="H16" s="35" t="s">
        <v>9</v>
      </c>
      <c r="I16" s="33"/>
      <c r="J16" s="33"/>
      <c r="K16" s="33">
        <v>0.65</v>
      </c>
      <c r="L16" s="34"/>
      <c r="M16" s="6"/>
      <c r="N16" s="38" t="s">
        <v>21</v>
      </c>
      <c r="O16" s="38"/>
      <c r="P16" s="38"/>
      <c r="Q16" s="38">
        <v>0</v>
      </c>
      <c r="R16" s="38"/>
    </row>
    <row r="17" spans="1:19" x14ac:dyDescent="0.25">
      <c r="B17" s="36" t="s">
        <v>4</v>
      </c>
      <c r="C17" s="37"/>
      <c r="D17" s="16"/>
      <c r="H17" s="35" t="s">
        <v>10</v>
      </c>
      <c r="I17" s="33"/>
      <c r="J17" s="33"/>
      <c r="K17" s="33">
        <v>0.65</v>
      </c>
      <c r="L17" s="34"/>
      <c r="M17" s="6"/>
      <c r="N17" s="6"/>
      <c r="O17" s="6"/>
      <c r="P17" s="6"/>
      <c r="Q17" s="6"/>
      <c r="R17" s="6"/>
      <c r="S17" s="1"/>
    </row>
    <row r="18" spans="1:19" x14ac:dyDescent="0.25">
      <c r="B18" s="36" t="s">
        <v>5</v>
      </c>
      <c r="C18" s="37"/>
      <c r="D18" s="16"/>
      <c r="H18" s="35" t="s">
        <v>11</v>
      </c>
      <c r="I18" s="33"/>
      <c r="J18" s="33"/>
      <c r="K18" s="33">
        <v>0.4</v>
      </c>
      <c r="L18" s="34"/>
      <c r="M18" s="6"/>
      <c r="N18" s="47" t="s">
        <v>23</v>
      </c>
      <c r="O18" s="48"/>
      <c r="P18" s="48"/>
      <c r="Q18" s="48"/>
      <c r="R18" s="49"/>
      <c r="S18" s="1"/>
    </row>
    <row r="19" spans="1:19" x14ac:dyDescent="0.25">
      <c r="B19" s="36" t="s">
        <v>6</v>
      </c>
      <c r="C19" s="37"/>
      <c r="D19" s="17"/>
      <c r="H19" s="35" t="s">
        <v>12</v>
      </c>
      <c r="I19" s="33"/>
      <c r="J19" s="33"/>
      <c r="K19" s="33">
        <v>0.4</v>
      </c>
      <c r="L19" s="34"/>
      <c r="M19" s="6"/>
      <c r="N19" s="22" t="s">
        <v>19</v>
      </c>
      <c r="O19" s="23"/>
      <c r="P19" s="24"/>
      <c r="Q19" s="22">
        <v>0.1</v>
      </c>
      <c r="R19" s="24"/>
      <c r="S19" s="1"/>
    </row>
    <row r="20" spans="1:19" ht="15.75" thickBot="1" x14ac:dyDescent="0.3">
      <c r="B20" s="31" t="s">
        <v>18</v>
      </c>
      <c r="C20" s="32"/>
      <c r="D20" s="18"/>
      <c r="H20" s="35" t="s">
        <v>13</v>
      </c>
      <c r="I20" s="33"/>
      <c r="J20" s="33"/>
      <c r="K20" s="33">
        <v>0.25</v>
      </c>
      <c r="L20" s="34"/>
      <c r="M20" s="6"/>
      <c r="N20" s="22" t="s">
        <v>20</v>
      </c>
      <c r="O20" s="23"/>
      <c r="P20" s="24"/>
      <c r="Q20" s="22">
        <v>0</v>
      </c>
      <c r="R20" s="24"/>
    </row>
    <row r="21" spans="1:19" ht="15.75" thickBot="1" x14ac:dyDescent="0.3">
      <c r="H21" s="59" t="s">
        <v>14</v>
      </c>
      <c r="I21" s="57"/>
      <c r="J21" s="57"/>
      <c r="K21" s="57">
        <v>0.95</v>
      </c>
      <c r="L21" s="58"/>
      <c r="M21" s="6"/>
      <c r="N21" s="38" t="s">
        <v>21</v>
      </c>
      <c r="O21" s="38"/>
      <c r="P21" s="38"/>
      <c r="Q21" s="38">
        <v>0</v>
      </c>
      <c r="R21" s="38"/>
    </row>
    <row r="22" spans="1:19" x14ac:dyDescent="0.25">
      <c r="N22" s="6"/>
      <c r="O22" s="6"/>
      <c r="P22" s="6"/>
      <c r="Q22" s="6"/>
      <c r="R22" s="6"/>
    </row>
    <row r="23" spans="1:19" ht="15.75" thickBot="1" x14ac:dyDescent="0.3">
      <c r="N23" s="47" t="s">
        <v>36</v>
      </c>
      <c r="O23" s="48"/>
      <c r="P23" s="48"/>
      <c r="Q23" s="48"/>
      <c r="R23" s="49"/>
    </row>
    <row r="24" spans="1:19" x14ac:dyDescent="0.25">
      <c r="D24" s="51" t="s">
        <v>35</v>
      </c>
      <c r="E24" s="52"/>
      <c r="F24" s="52"/>
      <c r="G24" s="52"/>
      <c r="H24" s="52"/>
      <c r="I24" s="52"/>
      <c r="J24" s="52"/>
      <c r="K24" s="52"/>
      <c r="L24" s="53"/>
      <c r="N24" s="22" t="s">
        <v>19</v>
      </c>
      <c r="O24" s="23"/>
      <c r="P24" s="24"/>
      <c r="Q24" s="22">
        <v>-0.2</v>
      </c>
      <c r="R24" s="24"/>
    </row>
    <row r="25" spans="1:19" x14ac:dyDescent="0.25">
      <c r="A25" s="3"/>
      <c r="B25" s="3"/>
      <c r="C25" s="2"/>
      <c r="D25" s="35" t="s">
        <v>28</v>
      </c>
      <c r="E25" s="33"/>
      <c r="F25" s="33"/>
      <c r="G25" s="33"/>
      <c r="H25" s="12">
        <f>((D16*100*D19)+((D15-D16)*100*D20))*(D13/1000)</f>
        <v>0</v>
      </c>
      <c r="I25" s="33" t="s">
        <v>29</v>
      </c>
      <c r="J25" s="33"/>
      <c r="K25" s="33"/>
      <c r="L25" s="34"/>
      <c r="N25" s="22" t="s">
        <v>20</v>
      </c>
      <c r="O25" s="23"/>
      <c r="P25" s="24"/>
      <c r="Q25" s="22">
        <v>0</v>
      </c>
      <c r="R25" s="24"/>
    </row>
    <row r="26" spans="1:19" x14ac:dyDescent="0.25">
      <c r="D26" s="35" t="s">
        <v>26</v>
      </c>
      <c r="E26" s="33"/>
      <c r="F26" s="33"/>
      <c r="G26" s="33"/>
      <c r="H26" s="12">
        <f xml:space="preserve"> (D17*100)*2.29*0.4*(D13/1000)</f>
        <v>0</v>
      </c>
      <c r="I26" s="33" t="s">
        <v>30</v>
      </c>
      <c r="J26" s="33"/>
      <c r="K26" s="33"/>
      <c r="L26" s="34"/>
      <c r="N26" s="38" t="s">
        <v>21</v>
      </c>
      <c r="O26" s="38"/>
      <c r="P26" s="38"/>
      <c r="Q26" s="38">
        <v>0</v>
      </c>
      <c r="R26" s="38"/>
    </row>
    <row r="27" spans="1:19" ht="15.75" thickBot="1" x14ac:dyDescent="0.3">
      <c r="D27" s="59" t="s">
        <v>27</v>
      </c>
      <c r="E27" s="57"/>
      <c r="F27" s="57"/>
      <c r="G27" s="57"/>
      <c r="H27" s="13">
        <f>(D18*100)*1.2*0.9*(D13/1000)</f>
        <v>0</v>
      </c>
      <c r="I27" s="57" t="s">
        <v>31</v>
      </c>
      <c r="J27" s="57"/>
      <c r="K27" s="57"/>
      <c r="L27" s="58"/>
      <c r="M27" s="2"/>
      <c r="N27" s="2"/>
      <c r="O27" s="2"/>
      <c r="P27" s="2"/>
      <c r="Q27" s="1"/>
    </row>
    <row r="29" spans="1:19" x14ac:dyDescent="0.25">
      <c r="M29" s="9"/>
      <c r="N29" s="2"/>
      <c r="O29" s="2"/>
      <c r="P29" s="2"/>
      <c r="Q29" s="2"/>
      <c r="R29" s="1"/>
    </row>
    <row r="30" spans="1:19" x14ac:dyDescent="0.25">
      <c r="M30" s="9"/>
    </row>
    <row r="31" spans="1:19" x14ac:dyDescent="0.25">
      <c r="C31" s="10"/>
    </row>
    <row r="33" spans="13:18" ht="15" customHeight="1" x14ac:dyDescent="0.25">
      <c r="M33" s="14"/>
      <c r="N33" s="2"/>
      <c r="O33" s="2"/>
      <c r="P33" s="2"/>
      <c r="Q33" s="2"/>
      <c r="R33" s="1"/>
    </row>
  </sheetData>
  <mergeCells count="62">
    <mergeCell ref="D24:L24"/>
    <mergeCell ref="H13:L13"/>
    <mergeCell ref="I25:L25"/>
    <mergeCell ref="I26:L26"/>
    <mergeCell ref="I27:L27"/>
    <mergeCell ref="H20:J20"/>
    <mergeCell ref="K20:L20"/>
    <mergeCell ref="H21:J21"/>
    <mergeCell ref="K21:L21"/>
    <mergeCell ref="D25:G25"/>
    <mergeCell ref="D26:G26"/>
    <mergeCell ref="D27:G27"/>
    <mergeCell ref="Q19:R19"/>
    <mergeCell ref="N26:P26"/>
    <mergeCell ref="Q26:R26"/>
    <mergeCell ref="A1:D1"/>
    <mergeCell ref="Q20:R20"/>
    <mergeCell ref="N21:P21"/>
    <mergeCell ref="Q21:R21"/>
    <mergeCell ref="N23:R23"/>
    <mergeCell ref="N25:P25"/>
    <mergeCell ref="Q25:R25"/>
    <mergeCell ref="N24:P24"/>
    <mergeCell ref="Q24:R24"/>
    <mergeCell ref="Q16:R16"/>
    <mergeCell ref="Q15:R15"/>
    <mergeCell ref="Q14:R14"/>
    <mergeCell ref="N18:R18"/>
    <mergeCell ref="S11:U11"/>
    <mergeCell ref="H11:L11"/>
    <mergeCell ref="H14:L14"/>
    <mergeCell ref="H15:J15"/>
    <mergeCell ref="K15:L15"/>
    <mergeCell ref="N14:P14"/>
    <mergeCell ref="N11:R11"/>
    <mergeCell ref="N13:R13"/>
    <mergeCell ref="N15:P15"/>
    <mergeCell ref="B4:H4"/>
    <mergeCell ref="B3:H3"/>
    <mergeCell ref="B17:C17"/>
    <mergeCell ref="B16:C16"/>
    <mergeCell ref="B15:C15"/>
    <mergeCell ref="B14:C14"/>
    <mergeCell ref="H16:J16"/>
    <mergeCell ref="H17:J17"/>
    <mergeCell ref="B13:C13"/>
    <mergeCell ref="N20:P20"/>
    <mergeCell ref="B8:H8"/>
    <mergeCell ref="B7:H7"/>
    <mergeCell ref="B6:H6"/>
    <mergeCell ref="B5:H5"/>
    <mergeCell ref="N19:P19"/>
    <mergeCell ref="B20:C20"/>
    <mergeCell ref="K16:L16"/>
    <mergeCell ref="K17:L17"/>
    <mergeCell ref="H18:J18"/>
    <mergeCell ref="K18:L18"/>
    <mergeCell ref="H19:J19"/>
    <mergeCell ref="B19:C19"/>
    <mergeCell ref="B18:C18"/>
    <mergeCell ref="N16:P16"/>
    <mergeCell ref="K19:L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workbookViewId="0">
      <selection activeCell="C24" sqref="C24"/>
    </sheetView>
  </sheetViews>
  <sheetFormatPr defaultRowHeight="15" x14ac:dyDescent="0.25"/>
  <cols>
    <col min="3" max="3" width="24" customWidth="1"/>
    <col min="4" max="4" width="12.5703125" customWidth="1"/>
    <col min="7" max="7" width="10.5703125" customWidth="1"/>
    <col min="8" max="8" width="14.140625" customWidth="1"/>
    <col min="13" max="13" width="18.85546875" customWidth="1"/>
    <col min="16" max="16" width="14.5703125" customWidth="1"/>
    <col min="18" max="18" width="14" customWidth="1"/>
  </cols>
  <sheetData>
    <row r="1" spans="1:23" ht="18.75" x14ac:dyDescent="0.3">
      <c r="A1" s="50" t="s">
        <v>0</v>
      </c>
      <c r="B1" s="50"/>
      <c r="C1" s="50"/>
      <c r="D1" s="50"/>
    </row>
    <row r="2" spans="1:23" ht="15.75" thickBot="1" x14ac:dyDescent="0.3">
      <c r="S2" s="8"/>
      <c r="T2" s="8"/>
      <c r="U2" s="8"/>
      <c r="V2" s="8"/>
      <c r="W2" s="8"/>
    </row>
    <row r="3" spans="1:23" ht="15.75" thickBot="1" x14ac:dyDescent="0.3">
      <c r="B3" s="39" t="s">
        <v>17</v>
      </c>
      <c r="C3" s="40"/>
      <c r="D3" s="40"/>
      <c r="E3" s="40"/>
      <c r="F3" s="40"/>
      <c r="G3" s="40"/>
      <c r="H3" s="41"/>
      <c r="S3" s="8"/>
      <c r="T3" s="8"/>
      <c r="U3" s="8"/>
      <c r="V3" s="8"/>
      <c r="W3" s="8"/>
    </row>
    <row r="4" spans="1:23" x14ac:dyDescent="0.25">
      <c r="B4" s="28" t="s">
        <v>37</v>
      </c>
      <c r="C4" s="29"/>
      <c r="D4" s="29"/>
      <c r="E4" s="29"/>
      <c r="F4" s="29"/>
      <c r="G4" s="29"/>
      <c r="H4" s="30"/>
      <c r="S4" s="8"/>
      <c r="T4" s="8"/>
      <c r="U4" s="8"/>
      <c r="V4" s="8"/>
      <c r="W4" s="8"/>
    </row>
    <row r="5" spans="1:23" x14ac:dyDescent="0.25">
      <c r="B5" s="28" t="s">
        <v>38</v>
      </c>
      <c r="C5" s="29"/>
      <c r="D5" s="29"/>
      <c r="E5" s="29"/>
      <c r="F5" s="29"/>
      <c r="G5" s="29"/>
      <c r="H5" s="30"/>
      <c r="S5" s="8"/>
      <c r="T5" s="8"/>
      <c r="U5" s="8"/>
      <c r="V5" s="8"/>
      <c r="W5" s="8"/>
    </row>
    <row r="6" spans="1:23" x14ac:dyDescent="0.25">
      <c r="B6" s="28" t="s">
        <v>40</v>
      </c>
      <c r="C6" s="29"/>
      <c r="D6" s="29"/>
      <c r="E6" s="29"/>
      <c r="F6" s="29"/>
      <c r="G6" s="29"/>
      <c r="H6" s="30"/>
      <c r="S6" s="8"/>
      <c r="T6" s="8"/>
      <c r="U6" s="8"/>
      <c r="V6" s="8"/>
      <c r="W6" s="8"/>
    </row>
    <row r="7" spans="1:23" x14ac:dyDescent="0.25">
      <c r="B7" s="28" t="s">
        <v>39</v>
      </c>
      <c r="C7" s="29"/>
      <c r="D7" s="29"/>
      <c r="E7" s="29"/>
      <c r="F7" s="29"/>
      <c r="G7" s="29"/>
      <c r="H7" s="30"/>
      <c r="S7" s="8"/>
      <c r="T7" s="8"/>
      <c r="U7" s="8"/>
      <c r="V7" s="8"/>
      <c r="W7" s="8"/>
    </row>
    <row r="8" spans="1:23" ht="15.75" thickBot="1" x14ac:dyDescent="0.3">
      <c r="B8" s="25" t="s">
        <v>41</v>
      </c>
      <c r="C8" s="26"/>
      <c r="D8" s="26"/>
      <c r="E8" s="26"/>
      <c r="F8" s="26"/>
      <c r="G8" s="26"/>
      <c r="H8" s="27"/>
      <c r="S8" s="8"/>
      <c r="T8" s="8"/>
      <c r="U8" s="8"/>
      <c r="V8" s="8"/>
      <c r="W8" s="8"/>
    </row>
    <row r="9" spans="1:23" x14ac:dyDescent="0.25">
      <c r="B9" s="19"/>
      <c r="C9" s="19"/>
      <c r="D9" s="19"/>
      <c r="E9" s="19"/>
      <c r="F9" s="19"/>
      <c r="G9" s="19"/>
      <c r="H9" s="19"/>
      <c r="S9" s="8"/>
      <c r="T9" s="8"/>
      <c r="U9" s="8"/>
      <c r="V9" s="8"/>
      <c r="W9" s="8"/>
    </row>
    <row r="10" spans="1:23" x14ac:dyDescent="0.25">
      <c r="S10" s="8"/>
      <c r="T10" s="8"/>
      <c r="U10" s="8"/>
      <c r="V10" s="8"/>
      <c r="W10" s="8"/>
    </row>
    <row r="11" spans="1:23" ht="21" x14ac:dyDescent="0.35">
      <c r="B11" s="11" t="s">
        <v>32</v>
      </c>
      <c r="H11" s="60" t="s">
        <v>7</v>
      </c>
      <c r="I11" s="61"/>
      <c r="J11" s="61"/>
      <c r="K11" s="61"/>
      <c r="L11" s="62"/>
      <c r="M11" s="6"/>
      <c r="N11" s="46" t="s">
        <v>22</v>
      </c>
      <c r="O11" s="46"/>
      <c r="P11" s="46"/>
      <c r="Q11" s="46"/>
      <c r="R11" s="46"/>
      <c r="S11" s="44"/>
      <c r="T11" s="44"/>
      <c r="U11" s="44"/>
      <c r="V11" s="8"/>
      <c r="W11" s="8"/>
    </row>
    <row r="12" spans="1:23" ht="15.75" thickBot="1" x14ac:dyDescent="0.3">
      <c r="M12" s="7"/>
      <c r="Q12" s="7"/>
      <c r="S12" s="8"/>
      <c r="T12" s="8"/>
      <c r="U12" s="8"/>
      <c r="V12" s="8"/>
      <c r="W12" s="8"/>
    </row>
    <row r="13" spans="1:23" x14ac:dyDescent="0.25">
      <c r="B13" s="42" t="s">
        <v>34</v>
      </c>
      <c r="C13" s="43"/>
      <c r="D13" s="15"/>
      <c r="H13" s="54" t="s">
        <v>33</v>
      </c>
      <c r="I13" s="55"/>
      <c r="J13" s="55"/>
      <c r="K13" s="55"/>
      <c r="L13" s="56"/>
      <c r="M13" s="7"/>
      <c r="N13" s="47" t="s">
        <v>24</v>
      </c>
      <c r="O13" s="48"/>
      <c r="P13" s="48"/>
      <c r="Q13" s="48"/>
      <c r="R13" s="49"/>
    </row>
    <row r="14" spans="1:23" x14ac:dyDescent="0.25">
      <c r="B14" s="36" t="s">
        <v>1</v>
      </c>
      <c r="C14" s="37"/>
      <c r="D14" s="16"/>
      <c r="H14" s="4"/>
      <c r="I14" s="5"/>
      <c r="J14" s="5"/>
      <c r="K14" s="64"/>
      <c r="L14" s="66"/>
      <c r="M14" s="6"/>
      <c r="N14" s="22" t="s">
        <v>19</v>
      </c>
      <c r="O14" s="23"/>
      <c r="P14" s="24"/>
      <c r="Q14" s="22">
        <v>0.2</v>
      </c>
      <c r="R14" s="24"/>
    </row>
    <row r="15" spans="1:23" x14ac:dyDescent="0.25">
      <c r="B15" s="36" t="s">
        <v>2</v>
      </c>
      <c r="C15" s="37"/>
      <c r="D15" s="16"/>
      <c r="H15" s="63" t="s">
        <v>8</v>
      </c>
      <c r="I15" s="64"/>
      <c r="J15" s="65"/>
      <c r="K15" s="33">
        <v>0.75</v>
      </c>
      <c r="L15" s="34"/>
      <c r="M15" s="6"/>
      <c r="N15" s="22" t="s">
        <v>20</v>
      </c>
      <c r="O15" s="23"/>
      <c r="P15" s="24"/>
      <c r="Q15" s="22">
        <v>0.1</v>
      </c>
      <c r="R15" s="24"/>
    </row>
    <row r="16" spans="1:23" x14ac:dyDescent="0.25">
      <c r="B16" s="36" t="s">
        <v>3</v>
      </c>
      <c r="C16" s="37"/>
      <c r="D16" s="16"/>
      <c r="H16" s="63" t="s">
        <v>9</v>
      </c>
      <c r="I16" s="64"/>
      <c r="J16" s="65"/>
      <c r="K16" s="33">
        <v>0.65</v>
      </c>
      <c r="L16" s="34"/>
      <c r="M16" s="6"/>
      <c r="N16" s="38" t="s">
        <v>21</v>
      </c>
      <c r="O16" s="38"/>
      <c r="P16" s="38"/>
      <c r="Q16" s="38">
        <v>0</v>
      </c>
      <c r="R16" s="38"/>
    </row>
    <row r="17" spans="1:19" x14ac:dyDescent="0.25">
      <c r="B17" s="36" t="s">
        <v>4</v>
      </c>
      <c r="C17" s="37"/>
      <c r="D17" s="16"/>
      <c r="H17" s="63" t="s">
        <v>10</v>
      </c>
      <c r="I17" s="64"/>
      <c r="J17" s="65"/>
      <c r="K17" s="33">
        <v>0.65</v>
      </c>
      <c r="L17" s="34"/>
      <c r="M17" s="6"/>
      <c r="N17" s="6"/>
      <c r="O17" s="6"/>
      <c r="P17" s="6"/>
      <c r="Q17" s="6"/>
      <c r="R17" s="6"/>
      <c r="S17" s="1"/>
    </row>
    <row r="18" spans="1:19" x14ac:dyDescent="0.25">
      <c r="B18" s="36" t="s">
        <v>5</v>
      </c>
      <c r="C18" s="37"/>
      <c r="D18" s="16"/>
      <c r="H18" s="63" t="s">
        <v>11</v>
      </c>
      <c r="I18" s="64"/>
      <c r="J18" s="65"/>
      <c r="K18" s="33">
        <v>0.4</v>
      </c>
      <c r="L18" s="34"/>
      <c r="M18" s="6"/>
      <c r="N18" s="47" t="s">
        <v>23</v>
      </c>
      <c r="O18" s="48"/>
      <c r="P18" s="48"/>
      <c r="Q18" s="48"/>
      <c r="R18" s="49"/>
      <c r="S18" s="1"/>
    </row>
    <row r="19" spans="1:19" x14ac:dyDescent="0.25">
      <c r="B19" s="36" t="s">
        <v>6</v>
      </c>
      <c r="C19" s="37"/>
      <c r="D19" s="17"/>
      <c r="H19" s="63" t="s">
        <v>12</v>
      </c>
      <c r="I19" s="64"/>
      <c r="J19" s="65"/>
      <c r="K19" s="33">
        <v>0.4</v>
      </c>
      <c r="L19" s="34"/>
      <c r="M19" s="6"/>
      <c r="N19" s="22" t="s">
        <v>19</v>
      </c>
      <c r="O19" s="23"/>
      <c r="P19" s="24"/>
      <c r="Q19" s="22">
        <v>0.1</v>
      </c>
      <c r="R19" s="24"/>
      <c r="S19" s="1"/>
    </row>
    <row r="20" spans="1:19" ht="15.75" thickBot="1" x14ac:dyDescent="0.3">
      <c r="B20" s="31" t="s">
        <v>18</v>
      </c>
      <c r="C20" s="32"/>
      <c r="D20" s="18"/>
      <c r="H20" s="63" t="s">
        <v>13</v>
      </c>
      <c r="I20" s="64"/>
      <c r="J20" s="65"/>
      <c r="K20" s="33">
        <v>0.25</v>
      </c>
      <c r="L20" s="34"/>
      <c r="M20" s="6"/>
      <c r="N20" s="22" t="s">
        <v>20</v>
      </c>
      <c r="O20" s="23"/>
      <c r="P20" s="24"/>
      <c r="Q20" s="22">
        <v>0</v>
      </c>
      <c r="R20" s="24"/>
    </row>
    <row r="21" spans="1:19" ht="15.75" thickBot="1" x14ac:dyDescent="0.3">
      <c r="H21" s="67" t="s">
        <v>14</v>
      </c>
      <c r="I21" s="68"/>
      <c r="J21" s="69"/>
      <c r="K21" s="57">
        <v>0.95</v>
      </c>
      <c r="L21" s="58"/>
      <c r="M21" s="6"/>
      <c r="N21" s="38" t="s">
        <v>21</v>
      </c>
      <c r="O21" s="38"/>
      <c r="P21" s="38"/>
      <c r="Q21" s="38">
        <v>0</v>
      </c>
      <c r="R21" s="38"/>
    </row>
    <row r="22" spans="1:19" x14ac:dyDescent="0.25">
      <c r="N22" s="6"/>
      <c r="O22" s="6"/>
      <c r="P22" s="6"/>
      <c r="Q22" s="6"/>
      <c r="R22" s="6"/>
    </row>
    <row r="23" spans="1:19" ht="15.75" thickBot="1" x14ac:dyDescent="0.3">
      <c r="N23" s="47" t="s">
        <v>36</v>
      </c>
      <c r="O23" s="48"/>
      <c r="P23" s="48"/>
      <c r="Q23" s="48"/>
      <c r="R23" s="49"/>
    </row>
    <row r="24" spans="1:19" x14ac:dyDescent="0.25">
      <c r="D24" s="70" t="s">
        <v>35</v>
      </c>
      <c r="E24" s="71"/>
      <c r="F24" s="71"/>
      <c r="G24" s="71"/>
      <c r="H24" s="71"/>
      <c r="I24" s="71"/>
      <c r="J24" s="71"/>
      <c r="K24" s="71"/>
      <c r="L24" s="72"/>
      <c r="N24" s="22" t="s">
        <v>19</v>
      </c>
      <c r="O24" s="23"/>
      <c r="P24" s="24"/>
      <c r="Q24" s="22">
        <v>-0.2</v>
      </c>
      <c r="R24" s="24"/>
    </row>
    <row r="25" spans="1:19" x14ac:dyDescent="0.25">
      <c r="A25" s="3"/>
      <c r="B25" s="3"/>
      <c r="C25" s="2"/>
      <c r="D25" s="35" t="s">
        <v>28</v>
      </c>
      <c r="E25" s="33"/>
      <c r="F25" s="33"/>
      <c r="G25" s="33"/>
      <c r="H25" s="12">
        <f>((D16*10*D19)+((D15-D16)*10*D20*0.1))*(D13)*2.036</f>
        <v>0</v>
      </c>
      <c r="I25" s="33" t="s">
        <v>29</v>
      </c>
      <c r="J25" s="33"/>
      <c r="K25" s="33"/>
      <c r="L25" s="34"/>
      <c r="N25" s="22" t="s">
        <v>20</v>
      </c>
      <c r="O25" s="23"/>
      <c r="P25" s="24"/>
      <c r="Q25" s="22">
        <v>0</v>
      </c>
      <c r="R25" s="24"/>
    </row>
    <row r="26" spans="1:19" x14ac:dyDescent="0.25">
      <c r="D26" s="35" t="s">
        <v>26</v>
      </c>
      <c r="E26" s="33"/>
      <c r="F26" s="33"/>
      <c r="G26" s="33"/>
      <c r="H26" s="12">
        <f xml:space="preserve"> (D17*10)*2.29*0.4*(D13)*2.0036</f>
        <v>0</v>
      </c>
      <c r="I26" s="33" t="s">
        <v>30</v>
      </c>
      <c r="J26" s="33"/>
      <c r="K26" s="33"/>
      <c r="L26" s="34"/>
      <c r="N26" s="38" t="s">
        <v>21</v>
      </c>
      <c r="O26" s="38"/>
      <c r="P26" s="38"/>
      <c r="Q26" s="38">
        <v>0</v>
      </c>
      <c r="R26" s="38"/>
    </row>
    <row r="27" spans="1:19" ht="15.75" thickBot="1" x14ac:dyDescent="0.3">
      <c r="D27" s="59" t="s">
        <v>27</v>
      </c>
      <c r="E27" s="57"/>
      <c r="F27" s="57"/>
      <c r="G27" s="57"/>
      <c r="H27" s="13">
        <f>(D18*10)*1.2*0.9*(D13)*2.036</f>
        <v>0</v>
      </c>
      <c r="I27" s="57" t="s">
        <v>31</v>
      </c>
      <c r="J27" s="57"/>
      <c r="K27" s="57"/>
      <c r="L27" s="58"/>
      <c r="M27" s="2"/>
      <c r="N27" s="2"/>
      <c r="O27" s="2"/>
      <c r="P27" s="2"/>
      <c r="Q27" s="1"/>
    </row>
    <row r="29" spans="1:19" x14ac:dyDescent="0.25">
      <c r="M29" s="9"/>
      <c r="N29" s="2"/>
      <c r="O29" s="2"/>
      <c r="P29" s="2"/>
      <c r="Q29" s="2"/>
      <c r="R29" s="1"/>
    </row>
    <row r="30" spans="1:19" x14ac:dyDescent="0.25">
      <c r="M30" s="9"/>
    </row>
    <row r="31" spans="1:19" x14ac:dyDescent="0.25">
      <c r="C31" s="10"/>
    </row>
    <row r="33" spans="13:18" ht="15" customHeight="1" x14ac:dyDescent="0.25">
      <c r="M33" s="14"/>
      <c r="N33" s="2"/>
      <c r="O33" s="2"/>
      <c r="P33" s="2"/>
      <c r="Q33" s="2"/>
      <c r="R33" s="1"/>
    </row>
  </sheetData>
  <mergeCells count="62">
    <mergeCell ref="D26:G26"/>
    <mergeCell ref="I26:L26"/>
    <mergeCell ref="N26:P26"/>
    <mergeCell ref="Q26:R26"/>
    <mergeCell ref="D27:G27"/>
    <mergeCell ref="I27:L27"/>
    <mergeCell ref="N23:R23"/>
    <mergeCell ref="D24:L24"/>
    <mergeCell ref="N24:P24"/>
    <mergeCell ref="Q24:R24"/>
    <mergeCell ref="D25:G25"/>
    <mergeCell ref="I25:L25"/>
    <mergeCell ref="N25:P25"/>
    <mergeCell ref="Q25:R25"/>
    <mergeCell ref="B20:C20"/>
    <mergeCell ref="H20:J20"/>
    <mergeCell ref="K20:L20"/>
    <mergeCell ref="N20:P20"/>
    <mergeCell ref="Q20:R20"/>
    <mergeCell ref="B18:C18"/>
    <mergeCell ref="H18:J18"/>
    <mergeCell ref="K18:L18"/>
    <mergeCell ref="N18:R18"/>
    <mergeCell ref="B19:C19"/>
    <mergeCell ref="H19:J19"/>
    <mergeCell ref="K19:L19"/>
    <mergeCell ref="N19:P19"/>
    <mergeCell ref="Q19:R19"/>
    <mergeCell ref="Q16:R16"/>
    <mergeCell ref="H21:J21"/>
    <mergeCell ref="K21:L21"/>
    <mergeCell ref="N21:P21"/>
    <mergeCell ref="Q21:R21"/>
    <mergeCell ref="B17:C17"/>
    <mergeCell ref="H17:J17"/>
    <mergeCell ref="K17:L17"/>
    <mergeCell ref="B14:C14"/>
    <mergeCell ref="N14:P14"/>
    <mergeCell ref="B16:C16"/>
    <mergeCell ref="H16:J16"/>
    <mergeCell ref="K16:L16"/>
    <mergeCell ref="N16:P16"/>
    <mergeCell ref="Q14:R14"/>
    <mergeCell ref="B15:C15"/>
    <mergeCell ref="H15:J15"/>
    <mergeCell ref="K15:L15"/>
    <mergeCell ref="N15:P15"/>
    <mergeCell ref="Q15:R15"/>
    <mergeCell ref="K14:L14"/>
    <mergeCell ref="A1:D1"/>
    <mergeCell ref="H11:L11"/>
    <mergeCell ref="N11:R11"/>
    <mergeCell ref="S11:U11"/>
    <mergeCell ref="B13:C13"/>
    <mergeCell ref="N13:R13"/>
    <mergeCell ref="H13:L13"/>
    <mergeCell ref="B3:H3"/>
    <mergeCell ref="B4:H4"/>
    <mergeCell ref="B5:H5"/>
    <mergeCell ref="B6:H6"/>
    <mergeCell ref="B7:H7"/>
    <mergeCell ref="B8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34303-A0C3-43DA-844B-825631987F98}">
  <dimension ref="A1:W33"/>
  <sheetViews>
    <sheetView workbookViewId="0">
      <selection activeCell="C22" sqref="C22"/>
    </sheetView>
  </sheetViews>
  <sheetFormatPr defaultRowHeight="15" x14ac:dyDescent="0.25"/>
  <cols>
    <col min="3" max="3" width="24" customWidth="1"/>
    <col min="4" max="4" width="12.5703125" customWidth="1"/>
    <col min="7" max="7" width="10.5703125" customWidth="1"/>
    <col min="8" max="8" width="14.140625" customWidth="1"/>
    <col min="13" max="13" width="18.85546875" customWidth="1"/>
    <col min="16" max="16" width="14.5703125" customWidth="1"/>
    <col min="18" max="18" width="14" customWidth="1"/>
  </cols>
  <sheetData>
    <row r="1" spans="1:23" ht="18.75" x14ac:dyDescent="0.3">
      <c r="A1" s="50" t="s">
        <v>0</v>
      </c>
      <c r="B1" s="50"/>
      <c r="C1" s="50"/>
      <c r="D1" s="50"/>
    </row>
    <row r="2" spans="1:23" ht="15.75" thickBot="1" x14ac:dyDescent="0.3">
      <c r="S2" s="8"/>
      <c r="T2" s="8"/>
      <c r="U2" s="8"/>
      <c r="V2" s="8"/>
      <c r="W2" s="8"/>
    </row>
    <row r="3" spans="1:23" ht="15.75" thickBot="1" x14ac:dyDescent="0.3">
      <c r="B3" s="39" t="s">
        <v>17</v>
      </c>
      <c r="C3" s="40"/>
      <c r="D3" s="40"/>
      <c r="E3" s="40"/>
      <c r="F3" s="40"/>
      <c r="G3" s="40"/>
      <c r="H3" s="41"/>
      <c r="S3" s="8"/>
      <c r="T3" s="8"/>
      <c r="U3" s="8"/>
      <c r="V3" s="8"/>
      <c r="W3" s="8"/>
    </row>
    <row r="4" spans="1:23" x14ac:dyDescent="0.25">
      <c r="B4" s="28" t="s">
        <v>37</v>
      </c>
      <c r="C4" s="29"/>
      <c r="D4" s="29"/>
      <c r="E4" s="29"/>
      <c r="F4" s="29"/>
      <c r="G4" s="29"/>
      <c r="H4" s="30"/>
      <c r="S4" s="8"/>
      <c r="T4" s="8"/>
      <c r="U4" s="8"/>
      <c r="V4" s="8"/>
      <c r="W4" s="8"/>
    </row>
    <row r="5" spans="1:23" x14ac:dyDescent="0.25">
      <c r="B5" s="28" t="s">
        <v>38</v>
      </c>
      <c r="C5" s="29"/>
      <c r="D5" s="29"/>
      <c r="E5" s="29"/>
      <c r="F5" s="29"/>
      <c r="G5" s="29"/>
      <c r="H5" s="30"/>
      <c r="S5" s="8"/>
      <c r="T5" s="8"/>
      <c r="U5" s="8"/>
      <c r="V5" s="8"/>
      <c r="W5" s="8"/>
    </row>
    <row r="6" spans="1:23" x14ac:dyDescent="0.25">
      <c r="B6" s="28" t="s">
        <v>40</v>
      </c>
      <c r="C6" s="29"/>
      <c r="D6" s="29"/>
      <c r="E6" s="29"/>
      <c r="F6" s="29"/>
      <c r="G6" s="29"/>
      <c r="H6" s="30"/>
      <c r="S6" s="8"/>
      <c r="T6" s="8"/>
      <c r="U6" s="8"/>
      <c r="V6" s="8"/>
      <c r="W6" s="8"/>
    </row>
    <row r="7" spans="1:23" x14ac:dyDescent="0.25">
      <c r="B7" s="28" t="s">
        <v>39</v>
      </c>
      <c r="C7" s="29"/>
      <c r="D7" s="29"/>
      <c r="E7" s="29"/>
      <c r="F7" s="29"/>
      <c r="G7" s="29"/>
      <c r="H7" s="30"/>
      <c r="S7" s="8"/>
      <c r="T7" s="8"/>
      <c r="U7" s="8"/>
      <c r="V7" s="8"/>
      <c r="W7" s="8"/>
    </row>
    <row r="8" spans="1:23" ht="15.75" thickBot="1" x14ac:dyDescent="0.3">
      <c r="B8" s="25" t="s">
        <v>41</v>
      </c>
      <c r="C8" s="26"/>
      <c r="D8" s="26"/>
      <c r="E8" s="26"/>
      <c r="F8" s="26"/>
      <c r="G8" s="26"/>
      <c r="H8" s="27"/>
      <c r="S8" s="8"/>
      <c r="T8" s="8"/>
      <c r="U8" s="8"/>
      <c r="V8" s="8"/>
      <c r="W8" s="8"/>
    </row>
    <row r="9" spans="1:23" x14ac:dyDescent="0.25">
      <c r="B9" s="21"/>
      <c r="C9" s="21"/>
      <c r="D9" s="21"/>
      <c r="E9" s="21"/>
      <c r="F9" s="21"/>
      <c r="G9" s="21"/>
      <c r="H9" s="21"/>
      <c r="S9" s="8"/>
      <c r="T9" s="8"/>
      <c r="U9" s="8"/>
      <c r="V9" s="8"/>
      <c r="W9" s="8"/>
    </row>
    <row r="10" spans="1:23" x14ac:dyDescent="0.25">
      <c r="S10" s="8"/>
      <c r="T10" s="8"/>
      <c r="U10" s="8"/>
      <c r="V10" s="8"/>
      <c r="W10" s="8"/>
    </row>
    <row r="11" spans="1:23" ht="21" x14ac:dyDescent="0.35">
      <c r="B11" s="11" t="s">
        <v>32</v>
      </c>
      <c r="H11" s="60" t="s">
        <v>7</v>
      </c>
      <c r="I11" s="61"/>
      <c r="J11" s="61"/>
      <c r="K11" s="61"/>
      <c r="L11" s="62"/>
      <c r="M11" s="6"/>
      <c r="N11" s="46" t="s">
        <v>22</v>
      </c>
      <c r="O11" s="46"/>
      <c r="P11" s="46"/>
      <c r="Q11" s="46"/>
      <c r="R11" s="46"/>
      <c r="S11" s="44"/>
      <c r="T11" s="44"/>
      <c r="U11" s="44"/>
      <c r="V11" s="8"/>
      <c r="W11" s="8"/>
    </row>
    <row r="12" spans="1:23" ht="15.75" thickBot="1" x14ac:dyDescent="0.3">
      <c r="M12" s="7"/>
      <c r="Q12" s="7"/>
      <c r="S12" s="8"/>
      <c r="T12" s="8"/>
      <c r="U12" s="8"/>
      <c r="V12" s="8"/>
      <c r="W12" s="8"/>
    </row>
    <row r="13" spans="1:23" x14ac:dyDescent="0.25">
      <c r="B13" s="42" t="s">
        <v>34</v>
      </c>
      <c r="C13" s="43"/>
      <c r="D13" s="15"/>
      <c r="H13" s="54" t="s">
        <v>33</v>
      </c>
      <c r="I13" s="55"/>
      <c r="J13" s="55"/>
      <c r="K13" s="55"/>
      <c r="L13" s="56"/>
      <c r="M13" s="7"/>
      <c r="N13" s="47" t="s">
        <v>44</v>
      </c>
      <c r="O13" s="48"/>
      <c r="P13" s="48"/>
      <c r="Q13" s="48"/>
      <c r="R13" s="49"/>
    </row>
    <row r="14" spans="1:23" x14ac:dyDescent="0.25">
      <c r="B14" s="36" t="s">
        <v>1</v>
      </c>
      <c r="C14" s="37"/>
      <c r="D14" s="16"/>
      <c r="H14" s="4"/>
      <c r="I14" s="5"/>
      <c r="J14" s="5"/>
      <c r="K14" s="64"/>
      <c r="L14" s="66"/>
      <c r="M14" s="6"/>
      <c r="N14" s="22" t="s">
        <v>19</v>
      </c>
      <c r="O14" s="23"/>
      <c r="P14" s="24"/>
      <c r="Q14" s="22">
        <v>0.3</v>
      </c>
      <c r="R14" s="24"/>
    </row>
    <row r="15" spans="1:23" x14ac:dyDescent="0.25">
      <c r="B15" s="36" t="s">
        <v>2</v>
      </c>
      <c r="C15" s="37"/>
      <c r="D15" s="16"/>
      <c r="H15" s="63" t="s">
        <v>8</v>
      </c>
      <c r="I15" s="64"/>
      <c r="J15" s="65"/>
      <c r="K15" s="33">
        <v>0.9</v>
      </c>
      <c r="L15" s="34"/>
      <c r="M15" s="6"/>
      <c r="N15" s="22" t="s">
        <v>20</v>
      </c>
      <c r="O15" s="23"/>
      <c r="P15" s="24"/>
      <c r="Q15" s="22">
        <v>0.15</v>
      </c>
      <c r="R15" s="24"/>
    </row>
    <row r="16" spans="1:23" x14ac:dyDescent="0.25">
      <c r="B16" s="36" t="s">
        <v>3</v>
      </c>
      <c r="C16" s="37"/>
      <c r="D16" s="16"/>
      <c r="H16" s="63" t="s">
        <v>9</v>
      </c>
      <c r="I16" s="64"/>
      <c r="J16" s="65"/>
      <c r="K16" s="33">
        <v>0.8</v>
      </c>
      <c r="L16" s="34"/>
      <c r="M16" s="6"/>
      <c r="N16" s="38" t="s">
        <v>21</v>
      </c>
      <c r="O16" s="38"/>
      <c r="P16" s="38"/>
      <c r="Q16" s="38">
        <v>0</v>
      </c>
      <c r="R16" s="38"/>
    </row>
    <row r="17" spans="1:19" x14ac:dyDescent="0.25">
      <c r="B17" s="36" t="s">
        <v>4</v>
      </c>
      <c r="C17" s="37"/>
      <c r="D17" s="16"/>
      <c r="H17" s="63" t="s">
        <v>10</v>
      </c>
      <c r="I17" s="64"/>
      <c r="J17" s="65"/>
      <c r="K17" s="33">
        <v>0.65</v>
      </c>
      <c r="L17" s="34"/>
      <c r="M17" s="6"/>
      <c r="N17" s="6"/>
      <c r="O17" s="6"/>
      <c r="P17" s="6"/>
      <c r="Q17" s="6"/>
      <c r="R17" s="6"/>
      <c r="S17" s="1"/>
    </row>
    <row r="18" spans="1:19" x14ac:dyDescent="0.25">
      <c r="B18" s="36" t="s">
        <v>5</v>
      </c>
      <c r="C18" s="37"/>
      <c r="D18" s="16"/>
      <c r="H18" s="63" t="s">
        <v>11</v>
      </c>
      <c r="I18" s="64"/>
      <c r="J18" s="65"/>
      <c r="K18" s="33">
        <v>0.65</v>
      </c>
      <c r="L18" s="34"/>
      <c r="M18" s="6"/>
      <c r="N18" s="37"/>
      <c r="O18" s="37"/>
      <c r="P18" s="37"/>
      <c r="Q18" s="37"/>
      <c r="R18" s="37"/>
      <c r="S18" s="1"/>
    </row>
    <row r="19" spans="1:19" x14ac:dyDescent="0.25">
      <c r="B19" s="36" t="s">
        <v>6</v>
      </c>
      <c r="C19" s="37"/>
      <c r="D19" s="17"/>
      <c r="H19" s="63" t="s">
        <v>12</v>
      </c>
      <c r="I19" s="64"/>
      <c r="J19" s="65"/>
      <c r="K19" s="33">
        <v>0.55000000000000004</v>
      </c>
      <c r="L19" s="34"/>
      <c r="M19" s="6"/>
      <c r="N19" s="37"/>
      <c r="O19" s="37"/>
      <c r="P19" s="37"/>
      <c r="Q19" s="37"/>
      <c r="R19" s="37"/>
      <c r="S19" s="1"/>
    </row>
    <row r="20" spans="1:19" ht="15.75" thickBot="1" x14ac:dyDescent="0.3">
      <c r="B20" s="31" t="s">
        <v>18</v>
      </c>
      <c r="C20" s="32"/>
      <c r="D20" s="18"/>
      <c r="H20" s="59" t="s">
        <v>13</v>
      </c>
      <c r="I20" s="57"/>
      <c r="J20" s="57"/>
      <c r="K20" s="57">
        <v>0.5</v>
      </c>
      <c r="L20" s="58"/>
      <c r="M20" s="6"/>
      <c r="N20" s="37"/>
      <c r="O20" s="37"/>
      <c r="P20" s="37"/>
      <c r="Q20" s="37"/>
      <c r="R20" s="37"/>
      <c r="S20" s="1"/>
    </row>
    <row r="21" spans="1:19" x14ac:dyDescent="0.25">
      <c r="H21" s="82"/>
      <c r="I21" s="82"/>
      <c r="J21" s="82"/>
      <c r="K21" s="82"/>
      <c r="L21" s="82"/>
      <c r="M21" s="6"/>
      <c r="N21" s="37"/>
      <c r="O21" s="37"/>
      <c r="P21" s="37"/>
      <c r="Q21" s="37"/>
      <c r="R21" s="37"/>
      <c r="S21" s="1"/>
    </row>
    <row r="22" spans="1:19" x14ac:dyDescent="0.25">
      <c r="N22" s="6"/>
      <c r="O22" s="6"/>
      <c r="P22" s="6"/>
      <c r="Q22" s="6"/>
      <c r="R22" s="6"/>
      <c r="S22" s="1"/>
    </row>
    <row r="23" spans="1:19" ht="15.75" thickBot="1" x14ac:dyDescent="0.3">
      <c r="N23" s="37"/>
      <c r="O23" s="37"/>
      <c r="P23" s="37"/>
      <c r="Q23" s="37"/>
      <c r="R23" s="37"/>
      <c r="S23" s="1"/>
    </row>
    <row r="24" spans="1:19" x14ac:dyDescent="0.25">
      <c r="D24" s="70" t="s">
        <v>35</v>
      </c>
      <c r="E24" s="71"/>
      <c r="F24" s="71"/>
      <c r="G24" s="71"/>
      <c r="H24" s="71"/>
      <c r="I24" s="71"/>
      <c r="J24" s="71"/>
      <c r="K24" s="71"/>
      <c r="L24" s="72"/>
      <c r="N24" s="37"/>
      <c r="O24" s="37"/>
      <c r="P24" s="37"/>
      <c r="Q24" s="37"/>
      <c r="R24" s="37"/>
      <c r="S24" s="1"/>
    </row>
    <row r="25" spans="1:19" x14ac:dyDescent="0.25">
      <c r="A25" s="3"/>
      <c r="B25" s="3"/>
      <c r="C25" s="2"/>
      <c r="D25" s="35" t="s">
        <v>28</v>
      </c>
      <c r="E25" s="33"/>
      <c r="F25" s="33"/>
      <c r="G25" s="33"/>
      <c r="H25" s="12">
        <f>((D16*10*D19)+((D15-D16)*10*D20*0.1))*(D13)*2.036</f>
        <v>0</v>
      </c>
      <c r="I25" s="33" t="s">
        <v>29</v>
      </c>
      <c r="J25" s="33"/>
      <c r="K25" s="33"/>
      <c r="L25" s="34"/>
      <c r="N25" s="37"/>
      <c r="O25" s="37"/>
      <c r="P25" s="37"/>
      <c r="Q25" s="37"/>
      <c r="R25" s="37"/>
      <c r="S25" s="1"/>
    </row>
    <row r="26" spans="1:19" x14ac:dyDescent="0.25">
      <c r="D26" s="35" t="s">
        <v>26</v>
      </c>
      <c r="E26" s="33"/>
      <c r="F26" s="33"/>
      <c r="G26" s="33"/>
      <c r="H26" s="12">
        <f xml:space="preserve"> (D17*10)*2.29*0.4*(D13)*2.0036</f>
        <v>0</v>
      </c>
      <c r="I26" s="33" t="s">
        <v>30</v>
      </c>
      <c r="J26" s="33"/>
      <c r="K26" s="33"/>
      <c r="L26" s="34"/>
      <c r="N26" s="37"/>
      <c r="O26" s="37"/>
      <c r="P26" s="37"/>
      <c r="Q26" s="37"/>
      <c r="R26" s="37"/>
      <c r="S26" s="1"/>
    </row>
    <row r="27" spans="1:19" ht="15.75" thickBot="1" x14ac:dyDescent="0.3">
      <c r="D27" s="59" t="s">
        <v>27</v>
      </c>
      <c r="E27" s="57"/>
      <c r="F27" s="57"/>
      <c r="G27" s="57"/>
      <c r="H27" s="13">
        <f>(D18*10)*1.2*0.9*(D13)*2.036</f>
        <v>0</v>
      </c>
      <c r="I27" s="57" t="s">
        <v>31</v>
      </c>
      <c r="J27" s="57"/>
      <c r="K27" s="57"/>
      <c r="L27" s="58"/>
      <c r="M27" s="2"/>
      <c r="N27" s="2"/>
      <c r="O27" s="2"/>
      <c r="P27" s="2"/>
      <c r="Q27" s="1"/>
    </row>
    <row r="29" spans="1:19" x14ac:dyDescent="0.25">
      <c r="M29" s="9"/>
      <c r="N29" s="2"/>
      <c r="O29" s="2"/>
      <c r="P29" s="2"/>
      <c r="Q29" s="2"/>
      <c r="R29" s="1"/>
    </row>
    <row r="30" spans="1:19" x14ac:dyDescent="0.25">
      <c r="M30" s="9"/>
    </row>
    <row r="31" spans="1:19" x14ac:dyDescent="0.25">
      <c r="C31" s="10"/>
    </row>
    <row r="33" spans="13:18" ht="15" customHeight="1" x14ac:dyDescent="0.25">
      <c r="M33" s="14"/>
      <c r="N33" s="2"/>
      <c r="O33" s="2"/>
      <c r="P33" s="2"/>
      <c r="Q33" s="2"/>
      <c r="R33" s="1"/>
    </row>
  </sheetData>
  <mergeCells count="62">
    <mergeCell ref="D26:G26"/>
    <mergeCell ref="I26:L26"/>
    <mergeCell ref="N26:P26"/>
    <mergeCell ref="Q26:R26"/>
    <mergeCell ref="D27:G27"/>
    <mergeCell ref="I27:L27"/>
    <mergeCell ref="N23:R23"/>
    <mergeCell ref="D24:L24"/>
    <mergeCell ref="N24:P24"/>
    <mergeCell ref="Q24:R24"/>
    <mergeCell ref="D25:G25"/>
    <mergeCell ref="I25:L25"/>
    <mergeCell ref="N25:P25"/>
    <mergeCell ref="Q25:R25"/>
    <mergeCell ref="B20:C20"/>
    <mergeCell ref="H20:J20"/>
    <mergeCell ref="K20:L20"/>
    <mergeCell ref="N20:P20"/>
    <mergeCell ref="Q20:R20"/>
    <mergeCell ref="H21:J21"/>
    <mergeCell ref="K21:L21"/>
    <mergeCell ref="N21:P21"/>
    <mergeCell ref="Q21:R21"/>
    <mergeCell ref="B18:C18"/>
    <mergeCell ref="H18:J18"/>
    <mergeCell ref="K18:L18"/>
    <mergeCell ref="N18:R18"/>
    <mergeCell ref="B19:C19"/>
    <mergeCell ref="H19:J19"/>
    <mergeCell ref="K19:L19"/>
    <mergeCell ref="N19:P19"/>
    <mergeCell ref="Q19:R19"/>
    <mergeCell ref="B16:C16"/>
    <mergeCell ref="H16:J16"/>
    <mergeCell ref="K16:L16"/>
    <mergeCell ref="N16:P16"/>
    <mergeCell ref="Q16:R16"/>
    <mergeCell ref="B17:C17"/>
    <mergeCell ref="H17:J17"/>
    <mergeCell ref="K17:L17"/>
    <mergeCell ref="B14:C14"/>
    <mergeCell ref="K14:L14"/>
    <mergeCell ref="N14:P14"/>
    <mergeCell ref="Q14:R14"/>
    <mergeCell ref="B15:C15"/>
    <mergeCell ref="H15:J15"/>
    <mergeCell ref="K15:L15"/>
    <mergeCell ref="N15:P15"/>
    <mergeCell ref="Q15:R15"/>
    <mergeCell ref="B8:H8"/>
    <mergeCell ref="H11:L11"/>
    <mergeCell ref="N11:R11"/>
    <mergeCell ref="S11:U11"/>
    <mergeCell ref="B13:C13"/>
    <mergeCell ref="H13:L13"/>
    <mergeCell ref="N13:R13"/>
    <mergeCell ref="A1:D1"/>
    <mergeCell ref="B3:H3"/>
    <mergeCell ref="B4:H4"/>
    <mergeCell ref="B5:H5"/>
    <mergeCell ref="B6:H6"/>
    <mergeCell ref="B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3"/>
  <sheetViews>
    <sheetView workbookViewId="0">
      <selection activeCell="K3" sqref="K3:M7"/>
    </sheetView>
  </sheetViews>
  <sheetFormatPr defaultRowHeight="15" x14ac:dyDescent="0.25"/>
  <cols>
    <col min="3" max="3" width="24" customWidth="1"/>
    <col min="4" max="4" width="12.5703125" customWidth="1"/>
    <col min="7" max="7" width="10.85546875" customWidth="1"/>
    <col min="8" max="8" width="14.140625" customWidth="1"/>
    <col min="13" max="13" width="18.85546875" customWidth="1"/>
    <col min="15" max="15" width="9.140625" customWidth="1"/>
    <col min="16" max="16" width="14.5703125" customWidth="1"/>
    <col min="17" max="17" width="9.140625" customWidth="1"/>
    <col min="18" max="18" width="14" customWidth="1"/>
    <col min="19" max="19" width="9.140625" customWidth="1"/>
  </cols>
  <sheetData>
    <row r="1" spans="1:23" ht="18.75" x14ac:dyDescent="0.3">
      <c r="A1" s="50" t="s">
        <v>0</v>
      </c>
      <c r="B1" s="50"/>
      <c r="C1" s="50"/>
      <c r="D1" s="50"/>
    </row>
    <row r="2" spans="1:23" ht="15.75" thickBot="1" x14ac:dyDescent="0.3">
      <c r="S2" s="8"/>
      <c r="T2" s="8"/>
      <c r="U2" s="8"/>
      <c r="V2" s="8"/>
      <c r="W2" s="8"/>
    </row>
    <row r="3" spans="1:23" ht="15.75" thickBot="1" x14ac:dyDescent="0.3">
      <c r="B3" s="39" t="s">
        <v>17</v>
      </c>
      <c r="C3" s="40"/>
      <c r="D3" s="40"/>
      <c r="E3" s="40"/>
      <c r="F3" s="40"/>
      <c r="G3" s="40"/>
      <c r="H3" s="41"/>
      <c r="K3" s="73" t="s">
        <v>42</v>
      </c>
      <c r="L3" s="74"/>
      <c r="M3" s="75"/>
      <c r="S3" s="8"/>
      <c r="T3" s="8"/>
      <c r="U3" s="8"/>
      <c r="V3" s="8"/>
      <c r="W3" s="8"/>
    </row>
    <row r="4" spans="1:23" x14ac:dyDescent="0.25">
      <c r="B4" s="28" t="s">
        <v>37</v>
      </c>
      <c r="C4" s="29"/>
      <c r="D4" s="29"/>
      <c r="E4" s="29"/>
      <c r="F4" s="29"/>
      <c r="G4" s="29"/>
      <c r="H4" s="30"/>
      <c r="K4" s="76"/>
      <c r="L4" s="77"/>
      <c r="M4" s="78"/>
      <c r="S4" s="8"/>
      <c r="T4" s="8"/>
      <c r="U4" s="8"/>
      <c r="V4" s="8"/>
      <c r="W4" s="8"/>
    </row>
    <row r="5" spans="1:23" x14ac:dyDescent="0.25">
      <c r="B5" s="28" t="s">
        <v>38</v>
      </c>
      <c r="C5" s="29"/>
      <c r="D5" s="29"/>
      <c r="E5" s="29"/>
      <c r="F5" s="29"/>
      <c r="G5" s="29"/>
      <c r="H5" s="30"/>
      <c r="K5" s="76"/>
      <c r="L5" s="77"/>
      <c r="M5" s="78"/>
      <c r="S5" s="8"/>
      <c r="T5" s="8"/>
      <c r="U5" s="8"/>
      <c r="V5" s="8"/>
      <c r="W5" s="8"/>
    </row>
    <row r="6" spans="1:23" x14ac:dyDescent="0.25">
      <c r="B6" s="28" t="s">
        <v>40</v>
      </c>
      <c r="C6" s="29"/>
      <c r="D6" s="29"/>
      <c r="E6" s="29"/>
      <c r="F6" s="29"/>
      <c r="G6" s="29"/>
      <c r="H6" s="30"/>
      <c r="K6" s="76"/>
      <c r="L6" s="77"/>
      <c r="M6" s="78"/>
      <c r="S6" s="8"/>
      <c r="T6" s="8"/>
      <c r="U6" s="8"/>
      <c r="V6" s="8"/>
      <c r="W6" s="8"/>
    </row>
    <row r="7" spans="1:23" ht="15.75" thickBot="1" x14ac:dyDescent="0.3">
      <c r="B7" s="28" t="s">
        <v>39</v>
      </c>
      <c r="C7" s="29"/>
      <c r="D7" s="29"/>
      <c r="E7" s="29"/>
      <c r="F7" s="29"/>
      <c r="G7" s="29"/>
      <c r="H7" s="30"/>
      <c r="K7" s="79"/>
      <c r="L7" s="80"/>
      <c r="M7" s="81"/>
      <c r="S7" s="8"/>
      <c r="T7" s="8"/>
      <c r="U7" s="8"/>
      <c r="V7" s="8"/>
      <c r="W7" s="8"/>
    </row>
    <row r="8" spans="1:23" ht="15.75" thickBot="1" x14ac:dyDescent="0.3">
      <c r="B8" s="25" t="s">
        <v>41</v>
      </c>
      <c r="C8" s="26"/>
      <c r="D8" s="26"/>
      <c r="E8" s="26"/>
      <c r="F8" s="26"/>
      <c r="G8" s="26"/>
      <c r="H8" s="27"/>
      <c r="S8" s="8"/>
      <c r="T8" s="8"/>
      <c r="U8" s="8"/>
      <c r="V8" s="8"/>
      <c r="W8" s="8"/>
    </row>
    <row r="9" spans="1:23" x14ac:dyDescent="0.25">
      <c r="B9" s="19"/>
      <c r="C9" s="19"/>
      <c r="D9" s="19"/>
      <c r="E9" s="19"/>
      <c r="F9" s="19"/>
      <c r="G9" s="19"/>
      <c r="H9" s="19"/>
      <c r="S9" s="8"/>
      <c r="T9" s="8"/>
      <c r="U9" s="8"/>
      <c r="V9" s="8"/>
      <c r="W9" s="8"/>
    </row>
    <row r="10" spans="1:23" x14ac:dyDescent="0.25">
      <c r="S10" s="8"/>
      <c r="T10" s="8"/>
      <c r="U10" s="8"/>
      <c r="V10" s="8"/>
      <c r="W10" s="8"/>
    </row>
    <row r="11" spans="1:23" ht="21" x14ac:dyDescent="0.35">
      <c r="B11" s="11" t="s">
        <v>25</v>
      </c>
      <c r="H11" s="45" t="s">
        <v>7</v>
      </c>
      <c r="I11" s="45"/>
      <c r="J11" s="45"/>
      <c r="K11" s="45"/>
      <c r="L11" s="45"/>
      <c r="M11" s="6"/>
      <c r="N11" s="46" t="s">
        <v>22</v>
      </c>
      <c r="O11" s="46"/>
      <c r="P11" s="46"/>
      <c r="Q11" s="46"/>
      <c r="R11" s="46"/>
      <c r="S11" s="44"/>
      <c r="T11" s="44"/>
      <c r="U11" s="44"/>
      <c r="V11" s="8"/>
      <c r="W11" s="8"/>
    </row>
    <row r="12" spans="1:23" ht="15.75" thickBot="1" x14ac:dyDescent="0.3">
      <c r="M12" s="7"/>
      <c r="Q12" s="7"/>
      <c r="S12" s="8"/>
      <c r="T12" s="8"/>
      <c r="U12" s="8"/>
      <c r="V12" s="8"/>
      <c r="W12" s="8"/>
    </row>
    <row r="13" spans="1:23" x14ac:dyDescent="0.25">
      <c r="B13" s="42" t="s">
        <v>16</v>
      </c>
      <c r="C13" s="43"/>
      <c r="D13" s="15">
        <v>6000</v>
      </c>
      <c r="H13" s="54" t="s">
        <v>15</v>
      </c>
      <c r="I13" s="55"/>
      <c r="J13" s="55"/>
      <c r="K13" s="55"/>
      <c r="L13" s="56"/>
      <c r="M13" s="7"/>
      <c r="N13" s="47" t="s">
        <v>24</v>
      </c>
      <c r="O13" s="48"/>
      <c r="P13" s="48"/>
      <c r="Q13" s="48"/>
      <c r="R13" s="49"/>
    </row>
    <row r="14" spans="1:23" x14ac:dyDescent="0.25">
      <c r="B14" s="36" t="s">
        <v>1</v>
      </c>
      <c r="C14" s="37"/>
      <c r="D14" s="16">
        <v>9.5</v>
      </c>
      <c r="H14" s="35"/>
      <c r="I14" s="33"/>
      <c r="J14" s="33"/>
      <c r="K14" s="33"/>
      <c r="L14" s="34"/>
      <c r="M14" s="6"/>
      <c r="N14" s="22" t="s">
        <v>19</v>
      </c>
      <c r="O14" s="23"/>
      <c r="P14" s="24"/>
      <c r="Q14" s="22">
        <v>0.2</v>
      </c>
      <c r="R14" s="24"/>
    </row>
    <row r="15" spans="1:23" x14ac:dyDescent="0.25">
      <c r="B15" s="36" t="s">
        <v>2</v>
      </c>
      <c r="C15" s="37"/>
      <c r="D15" s="16">
        <v>0.16</v>
      </c>
      <c r="H15" s="35" t="s">
        <v>8</v>
      </c>
      <c r="I15" s="33"/>
      <c r="J15" s="33"/>
      <c r="K15" s="33">
        <v>0.75</v>
      </c>
      <c r="L15" s="34"/>
      <c r="M15" s="6"/>
      <c r="N15" s="22" t="s">
        <v>20</v>
      </c>
      <c r="O15" s="23"/>
      <c r="P15" s="24"/>
      <c r="Q15" s="22">
        <v>0.1</v>
      </c>
      <c r="R15" s="24"/>
    </row>
    <row r="16" spans="1:23" x14ac:dyDescent="0.25">
      <c r="B16" s="36" t="s">
        <v>3</v>
      </c>
      <c r="C16" s="37"/>
      <c r="D16" s="16">
        <v>0.15</v>
      </c>
      <c r="H16" s="35" t="s">
        <v>9</v>
      </c>
      <c r="I16" s="33"/>
      <c r="J16" s="33"/>
      <c r="K16" s="33">
        <v>0.65</v>
      </c>
      <c r="L16" s="34"/>
      <c r="M16" s="6"/>
      <c r="N16" s="38" t="s">
        <v>21</v>
      </c>
      <c r="O16" s="38"/>
      <c r="P16" s="38"/>
      <c r="Q16" s="38">
        <v>0</v>
      </c>
      <c r="R16" s="38"/>
    </row>
    <row r="17" spans="1:19" x14ac:dyDescent="0.25">
      <c r="B17" s="36" t="s">
        <v>4</v>
      </c>
      <c r="C17" s="37"/>
      <c r="D17" s="16">
        <v>0.02</v>
      </c>
      <c r="H17" s="35" t="s">
        <v>10</v>
      </c>
      <c r="I17" s="33"/>
      <c r="J17" s="33"/>
      <c r="K17" s="33">
        <v>0.65</v>
      </c>
      <c r="L17" s="34"/>
      <c r="M17" s="6"/>
      <c r="N17" s="6"/>
      <c r="O17" s="6"/>
      <c r="P17" s="6"/>
      <c r="Q17" s="6"/>
      <c r="R17" s="6"/>
      <c r="S17" s="1"/>
    </row>
    <row r="18" spans="1:19" x14ac:dyDescent="0.25">
      <c r="B18" s="36" t="s">
        <v>5</v>
      </c>
      <c r="C18" s="37"/>
      <c r="D18" s="16">
        <v>0.16</v>
      </c>
      <c r="H18" s="35" t="s">
        <v>11</v>
      </c>
      <c r="I18" s="33"/>
      <c r="J18" s="33"/>
      <c r="K18" s="33">
        <v>0.4</v>
      </c>
      <c r="L18" s="34"/>
      <c r="M18" s="6"/>
      <c r="N18" s="47" t="s">
        <v>23</v>
      </c>
      <c r="O18" s="48"/>
      <c r="P18" s="48"/>
      <c r="Q18" s="48"/>
      <c r="R18" s="49"/>
      <c r="S18" s="1"/>
    </row>
    <row r="19" spans="1:19" x14ac:dyDescent="0.25">
      <c r="B19" s="36" t="s">
        <v>6</v>
      </c>
      <c r="C19" s="37"/>
      <c r="D19" s="17">
        <v>0.75</v>
      </c>
      <c r="H19" s="35" t="s">
        <v>12</v>
      </c>
      <c r="I19" s="33"/>
      <c r="J19" s="33"/>
      <c r="K19" s="33">
        <v>0.4</v>
      </c>
      <c r="L19" s="34"/>
      <c r="M19" s="6"/>
      <c r="N19" s="22" t="s">
        <v>19</v>
      </c>
      <c r="O19" s="23"/>
      <c r="P19" s="24"/>
      <c r="Q19" s="22">
        <v>0.1</v>
      </c>
      <c r="R19" s="24"/>
      <c r="S19" s="1"/>
    </row>
    <row r="20" spans="1:19" ht="15.75" thickBot="1" x14ac:dyDescent="0.3">
      <c r="B20" s="31" t="s">
        <v>18</v>
      </c>
      <c r="C20" s="32"/>
      <c r="D20" s="18">
        <v>0.1</v>
      </c>
      <c r="H20" s="35" t="s">
        <v>13</v>
      </c>
      <c r="I20" s="33"/>
      <c r="J20" s="33"/>
      <c r="K20" s="33">
        <v>0.25</v>
      </c>
      <c r="L20" s="34"/>
      <c r="M20" s="6"/>
      <c r="N20" s="22" t="s">
        <v>20</v>
      </c>
      <c r="O20" s="23"/>
      <c r="P20" s="24"/>
      <c r="Q20" s="22">
        <v>0</v>
      </c>
      <c r="R20" s="24"/>
    </row>
    <row r="21" spans="1:19" ht="15.75" thickBot="1" x14ac:dyDescent="0.3">
      <c r="H21" s="59" t="s">
        <v>14</v>
      </c>
      <c r="I21" s="57"/>
      <c r="J21" s="57"/>
      <c r="K21" s="57">
        <v>0.95</v>
      </c>
      <c r="L21" s="58"/>
      <c r="M21" s="6"/>
      <c r="N21" s="38" t="s">
        <v>21</v>
      </c>
      <c r="O21" s="38"/>
      <c r="P21" s="38"/>
      <c r="Q21" s="38">
        <v>0</v>
      </c>
      <c r="R21" s="38"/>
    </row>
    <row r="22" spans="1:19" x14ac:dyDescent="0.25">
      <c r="N22" s="6"/>
      <c r="O22" s="6"/>
      <c r="P22" s="6"/>
      <c r="Q22" s="6"/>
      <c r="R22" s="6"/>
    </row>
    <row r="23" spans="1:19" ht="15.75" thickBot="1" x14ac:dyDescent="0.3">
      <c r="N23" s="47" t="s">
        <v>36</v>
      </c>
      <c r="O23" s="48"/>
      <c r="P23" s="48"/>
      <c r="Q23" s="48"/>
      <c r="R23" s="49"/>
    </row>
    <row r="24" spans="1:19" x14ac:dyDescent="0.25">
      <c r="D24" s="51" t="s">
        <v>35</v>
      </c>
      <c r="E24" s="52"/>
      <c r="F24" s="52"/>
      <c r="G24" s="52"/>
      <c r="H24" s="52"/>
      <c r="I24" s="52"/>
      <c r="J24" s="52"/>
      <c r="K24" s="52"/>
      <c r="L24" s="53"/>
      <c r="N24" s="22" t="s">
        <v>19</v>
      </c>
      <c r="O24" s="23"/>
      <c r="P24" s="24"/>
      <c r="Q24" s="22">
        <v>-0.2</v>
      </c>
      <c r="R24" s="24"/>
    </row>
    <row r="25" spans="1:19" x14ac:dyDescent="0.25">
      <c r="A25" s="3"/>
      <c r="B25" s="3"/>
      <c r="C25" s="2"/>
      <c r="D25" s="35" t="s">
        <v>28</v>
      </c>
      <c r="E25" s="33"/>
      <c r="F25" s="33"/>
      <c r="G25" s="33"/>
      <c r="H25" s="12">
        <f>((D16*100*D19)+((D15-D16)*100*D20))*(D13/1000)</f>
        <v>68.099999999999994</v>
      </c>
      <c r="I25" s="33" t="s">
        <v>29</v>
      </c>
      <c r="J25" s="33"/>
      <c r="K25" s="33"/>
      <c r="L25" s="34"/>
      <c r="N25" s="22" t="s">
        <v>20</v>
      </c>
      <c r="O25" s="23"/>
      <c r="P25" s="24"/>
      <c r="Q25" s="22">
        <v>0</v>
      </c>
      <c r="R25" s="24"/>
    </row>
    <row r="26" spans="1:19" x14ac:dyDescent="0.25">
      <c r="D26" s="35" t="s">
        <v>26</v>
      </c>
      <c r="E26" s="33"/>
      <c r="F26" s="33"/>
      <c r="G26" s="33"/>
      <c r="H26" s="12">
        <f xml:space="preserve"> (D17*100)*2.29*0.4*(D13/1000)</f>
        <v>10.992000000000001</v>
      </c>
      <c r="I26" s="33" t="s">
        <v>30</v>
      </c>
      <c r="J26" s="33"/>
      <c r="K26" s="33"/>
      <c r="L26" s="34"/>
      <c r="N26" s="38" t="s">
        <v>21</v>
      </c>
      <c r="O26" s="38"/>
      <c r="P26" s="38"/>
      <c r="Q26" s="38">
        <v>0</v>
      </c>
      <c r="R26" s="38"/>
    </row>
    <row r="27" spans="1:19" ht="15.75" thickBot="1" x14ac:dyDescent="0.3">
      <c r="D27" s="59" t="s">
        <v>27</v>
      </c>
      <c r="E27" s="57"/>
      <c r="F27" s="57"/>
      <c r="G27" s="57"/>
      <c r="H27" s="13">
        <f>(D18*100)*1.2*0.9*(D13/1000)</f>
        <v>103.68</v>
      </c>
      <c r="I27" s="57" t="s">
        <v>31</v>
      </c>
      <c r="J27" s="57"/>
      <c r="K27" s="57"/>
      <c r="L27" s="58"/>
      <c r="M27" s="2"/>
      <c r="N27" s="2"/>
      <c r="O27" s="2"/>
      <c r="P27" s="2"/>
      <c r="Q27" s="1"/>
    </row>
    <row r="29" spans="1:19" x14ac:dyDescent="0.25">
      <c r="M29" s="9"/>
      <c r="N29" s="2"/>
      <c r="O29" s="2"/>
      <c r="P29" s="2"/>
      <c r="Q29" s="2"/>
      <c r="R29" s="1"/>
    </row>
    <row r="30" spans="1:19" x14ac:dyDescent="0.25">
      <c r="M30" s="9"/>
    </row>
    <row r="31" spans="1:19" x14ac:dyDescent="0.25">
      <c r="C31" s="10"/>
    </row>
    <row r="32" spans="1:19" x14ac:dyDescent="0.25"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3:18" ht="15" customHeight="1" x14ac:dyDescent="0.25">
      <c r="M33" s="14"/>
      <c r="N33" s="2"/>
      <c r="O33" s="2"/>
      <c r="P33" s="2"/>
      <c r="Q33" s="2"/>
      <c r="R33" s="1"/>
    </row>
  </sheetData>
  <mergeCells count="63">
    <mergeCell ref="D26:G26"/>
    <mergeCell ref="I26:L26"/>
    <mergeCell ref="N26:P26"/>
    <mergeCell ref="Q26:R26"/>
    <mergeCell ref="D27:G27"/>
    <mergeCell ref="I27:L27"/>
    <mergeCell ref="N23:R23"/>
    <mergeCell ref="D24:L24"/>
    <mergeCell ref="N24:P24"/>
    <mergeCell ref="Q24:R24"/>
    <mergeCell ref="D25:G25"/>
    <mergeCell ref="I25:L25"/>
    <mergeCell ref="N25:P25"/>
    <mergeCell ref="Q25:R25"/>
    <mergeCell ref="B20:C20"/>
    <mergeCell ref="H20:J20"/>
    <mergeCell ref="K20:L20"/>
    <mergeCell ref="N20:P20"/>
    <mergeCell ref="Q20:R20"/>
    <mergeCell ref="B18:C18"/>
    <mergeCell ref="H18:J18"/>
    <mergeCell ref="K18:L18"/>
    <mergeCell ref="N18:R18"/>
    <mergeCell ref="B19:C19"/>
    <mergeCell ref="H19:J19"/>
    <mergeCell ref="K19:L19"/>
    <mergeCell ref="N19:P19"/>
    <mergeCell ref="Q19:R19"/>
    <mergeCell ref="N16:P16"/>
    <mergeCell ref="Q16:R16"/>
    <mergeCell ref="H21:J21"/>
    <mergeCell ref="K21:L21"/>
    <mergeCell ref="N21:P21"/>
    <mergeCell ref="Q21:R21"/>
    <mergeCell ref="B17:C17"/>
    <mergeCell ref="H17:J17"/>
    <mergeCell ref="K17:L17"/>
    <mergeCell ref="B14:C14"/>
    <mergeCell ref="H14:L14"/>
    <mergeCell ref="B16:C16"/>
    <mergeCell ref="H16:J16"/>
    <mergeCell ref="K16:L16"/>
    <mergeCell ref="N14:P14"/>
    <mergeCell ref="Q14:R14"/>
    <mergeCell ref="B15:C15"/>
    <mergeCell ref="H15:J15"/>
    <mergeCell ref="K15:L15"/>
    <mergeCell ref="N15:P15"/>
    <mergeCell ref="Q15:R15"/>
    <mergeCell ref="A1:D1"/>
    <mergeCell ref="H11:L11"/>
    <mergeCell ref="N11:R11"/>
    <mergeCell ref="S11:U11"/>
    <mergeCell ref="B13:C13"/>
    <mergeCell ref="H13:L13"/>
    <mergeCell ref="N13:R13"/>
    <mergeCell ref="B3:H3"/>
    <mergeCell ref="B4:H4"/>
    <mergeCell ref="B5:H5"/>
    <mergeCell ref="B6:H6"/>
    <mergeCell ref="B7:H7"/>
    <mergeCell ref="B8:H8"/>
    <mergeCell ref="K3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3"/>
  <sheetViews>
    <sheetView workbookViewId="0">
      <selection activeCell="C31" sqref="C31"/>
    </sheetView>
  </sheetViews>
  <sheetFormatPr defaultRowHeight="15" x14ac:dyDescent="0.25"/>
  <cols>
    <col min="3" max="3" width="24" customWidth="1"/>
    <col min="4" max="4" width="12.5703125" customWidth="1"/>
    <col min="7" max="7" width="14.85546875" customWidth="1"/>
    <col min="8" max="8" width="14.140625" customWidth="1"/>
    <col min="13" max="13" width="18.85546875" customWidth="1"/>
    <col min="16" max="16" width="14.5703125" customWidth="1"/>
    <col min="18" max="18" width="14" customWidth="1"/>
  </cols>
  <sheetData>
    <row r="1" spans="1:23" ht="18.75" x14ac:dyDescent="0.3">
      <c r="A1" s="50" t="s">
        <v>0</v>
      </c>
      <c r="B1" s="50"/>
      <c r="C1" s="50"/>
      <c r="D1" s="50"/>
    </row>
    <row r="2" spans="1:23" ht="15.75" thickBot="1" x14ac:dyDescent="0.3">
      <c r="S2" s="8"/>
      <c r="T2" s="8"/>
      <c r="U2" s="8"/>
      <c r="V2" s="8"/>
      <c r="W2" s="8"/>
    </row>
    <row r="3" spans="1:23" ht="15.75" thickBot="1" x14ac:dyDescent="0.3">
      <c r="B3" s="39" t="s">
        <v>17</v>
      </c>
      <c r="C3" s="40"/>
      <c r="D3" s="40"/>
      <c r="E3" s="40"/>
      <c r="F3" s="40"/>
      <c r="G3" s="40"/>
      <c r="H3" s="41"/>
      <c r="K3" s="73" t="s">
        <v>43</v>
      </c>
      <c r="L3" s="74"/>
      <c r="M3" s="75"/>
      <c r="S3" s="8"/>
      <c r="T3" s="8"/>
      <c r="U3" s="8"/>
      <c r="V3" s="8"/>
      <c r="W3" s="8"/>
    </row>
    <row r="4" spans="1:23" x14ac:dyDescent="0.25">
      <c r="B4" s="28" t="s">
        <v>37</v>
      </c>
      <c r="C4" s="29"/>
      <c r="D4" s="29"/>
      <c r="E4" s="29"/>
      <c r="F4" s="29"/>
      <c r="G4" s="29"/>
      <c r="H4" s="30"/>
      <c r="K4" s="76"/>
      <c r="L4" s="77"/>
      <c r="M4" s="78"/>
      <c r="S4" s="8"/>
      <c r="T4" s="8"/>
      <c r="U4" s="8"/>
      <c r="V4" s="8"/>
      <c r="W4" s="8"/>
    </row>
    <row r="5" spans="1:23" x14ac:dyDescent="0.25">
      <c r="B5" s="28" t="s">
        <v>38</v>
      </c>
      <c r="C5" s="29"/>
      <c r="D5" s="29"/>
      <c r="E5" s="29"/>
      <c r="F5" s="29"/>
      <c r="G5" s="29"/>
      <c r="H5" s="30"/>
      <c r="K5" s="76"/>
      <c r="L5" s="77"/>
      <c r="M5" s="78"/>
      <c r="S5" s="8"/>
      <c r="T5" s="8"/>
      <c r="U5" s="8"/>
      <c r="V5" s="8"/>
      <c r="W5" s="8"/>
    </row>
    <row r="6" spans="1:23" x14ac:dyDescent="0.25">
      <c r="B6" s="28" t="s">
        <v>40</v>
      </c>
      <c r="C6" s="29"/>
      <c r="D6" s="29"/>
      <c r="E6" s="29"/>
      <c r="F6" s="29"/>
      <c r="G6" s="29"/>
      <c r="H6" s="30"/>
      <c r="K6" s="76"/>
      <c r="L6" s="77"/>
      <c r="M6" s="78"/>
      <c r="S6" s="8"/>
      <c r="T6" s="8"/>
      <c r="U6" s="8"/>
      <c r="V6" s="8"/>
      <c r="W6" s="8"/>
    </row>
    <row r="7" spans="1:23" ht="15.75" thickBot="1" x14ac:dyDescent="0.3">
      <c r="B7" s="28" t="s">
        <v>39</v>
      </c>
      <c r="C7" s="29"/>
      <c r="D7" s="29"/>
      <c r="E7" s="29"/>
      <c r="F7" s="29"/>
      <c r="G7" s="29"/>
      <c r="H7" s="30"/>
      <c r="K7" s="79"/>
      <c r="L7" s="80"/>
      <c r="M7" s="81"/>
      <c r="S7" s="8"/>
      <c r="T7" s="8"/>
      <c r="U7" s="8"/>
      <c r="V7" s="8"/>
      <c r="W7" s="8"/>
    </row>
    <row r="8" spans="1:23" ht="15.75" thickBot="1" x14ac:dyDescent="0.3">
      <c r="B8" s="25" t="s">
        <v>41</v>
      </c>
      <c r="C8" s="26"/>
      <c r="D8" s="26"/>
      <c r="E8" s="26"/>
      <c r="F8" s="26"/>
      <c r="G8" s="26"/>
      <c r="H8" s="27"/>
      <c r="S8" s="8"/>
      <c r="T8" s="8"/>
      <c r="U8" s="8"/>
      <c r="V8" s="8"/>
      <c r="W8" s="8"/>
    </row>
    <row r="9" spans="1:23" x14ac:dyDescent="0.25">
      <c r="S9" s="8"/>
      <c r="T9" s="8"/>
      <c r="U9" s="8"/>
      <c r="V9" s="8"/>
      <c r="W9" s="8"/>
    </row>
    <row r="10" spans="1:23" x14ac:dyDescent="0.25">
      <c r="S10" s="8"/>
      <c r="T10" s="8"/>
      <c r="U10" s="8"/>
      <c r="V10" s="8"/>
      <c r="W10" s="8"/>
    </row>
    <row r="11" spans="1:23" ht="21" x14ac:dyDescent="0.35">
      <c r="B11" s="11" t="s">
        <v>32</v>
      </c>
      <c r="H11" s="45" t="s">
        <v>7</v>
      </c>
      <c r="I11" s="45"/>
      <c r="J11" s="45"/>
      <c r="K11" s="45"/>
      <c r="L11" s="45"/>
      <c r="M11" s="6"/>
      <c r="N11" s="46" t="s">
        <v>22</v>
      </c>
      <c r="O11" s="46"/>
      <c r="P11" s="46"/>
      <c r="Q11" s="46"/>
      <c r="R11" s="46"/>
      <c r="S11" s="44"/>
      <c r="T11" s="44"/>
      <c r="U11" s="44"/>
      <c r="V11" s="8"/>
      <c r="W11" s="8"/>
    </row>
    <row r="12" spans="1:23" ht="15.75" thickBot="1" x14ac:dyDescent="0.3">
      <c r="M12" s="7"/>
      <c r="Q12" s="7"/>
      <c r="S12" s="8"/>
      <c r="T12" s="8"/>
      <c r="U12" s="8"/>
      <c r="V12" s="8"/>
      <c r="W12" s="8"/>
    </row>
    <row r="13" spans="1:23" x14ac:dyDescent="0.25">
      <c r="B13" s="42" t="s">
        <v>34</v>
      </c>
      <c r="C13" s="43"/>
      <c r="D13" s="15">
        <v>10</v>
      </c>
      <c r="H13" s="54" t="s">
        <v>33</v>
      </c>
      <c r="I13" s="55"/>
      <c r="J13" s="55"/>
      <c r="K13" s="55"/>
      <c r="L13" s="56"/>
      <c r="M13" s="7"/>
      <c r="N13" s="47" t="s">
        <v>24</v>
      </c>
      <c r="O13" s="48"/>
      <c r="P13" s="48"/>
      <c r="Q13" s="48"/>
      <c r="R13" s="49"/>
    </row>
    <row r="14" spans="1:23" x14ac:dyDescent="0.25">
      <c r="B14" s="36" t="s">
        <v>1</v>
      </c>
      <c r="C14" s="37"/>
      <c r="D14" s="16">
        <v>17</v>
      </c>
      <c r="H14" s="4"/>
      <c r="I14" s="5"/>
      <c r="J14" s="5"/>
      <c r="K14" s="64"/>
      <c r="L14" s="66"/>
      <c r="M14" s="6"/>
      <c r="N14" s="22" t="s">
        <v>19</v>
      </c>
      <c r="O14" s="23"/>
      <c r="P14" s="24"/>
      <c r="Q14" s="22">
        <v>0.2</v>
      </c>
      <c r="R14" s="24"/>
    </row>
    <row r="15" spans="1:23" x14ac:dyDescent="0.25">
      <c r="B15" s="36" t="s">
        <v>2</v>
      </c>
      <c r="C15" s="37"/>
      <c r="D15" s="16">
        <v>0.41</v>
      </c>
      <c r="H15" s="35" t="s">
        <v>8</v>
      </c>
      <c r="I15" s="33"/>
      <c r="J15" s="33"/>
      <c r="K15" s="33">
        <v>0.75</v>
      </c>
      <c r="L15" s="34"/>
      <c r="M15" s="6"/>
      <c r="N15" s="22" t="s">
        <v>20</v>
      </c>
      <c r="O15" s="23"/>
      <c r="P15" s="24"/>
      <c r="Q15" s="22">
        <v>0.1</v>
      </c>
      <c r="R15" s="24"/>
    </row>
    <row r="16" spans="1:23" x14ac:dyDescent="0.25">
      <c r="B16" s="36" t="s">
        <v>3</v>
      </c>
      <c r="C16" s="37"/>
      <c r="D16" s="16">
        <v>0.02</v>
      </c>
      <c r="H16" s="35" t="s">
        <v>9</v>
      </c>
      <c r="I16" s="33"/>
      <c r="J16" s="33"/>
      <c r="K16" s="33">
        <v>0.65</v>
      </c>
      <c r="L16" s="34"/>
      <c r="M16" s="6"/>
      <c r="N16" s="38" t="s">
        <v>21</v>
      </c>
      <c r="O16" s="38"/>
      <c r="P16" s="38"/>
      <c r="Q16" s="38">
        <v>0</v>
      </c>
      <c r="R16" s="38"/>
    </row>
    <row r="17" spans="1:19" x14ac:dyDescent="0.25">
      <c r="B17" s="36" t="s">
        <v>4</v>
      </c>
      <c r="C17" s="37"/>
      <c r="D17" s="16">
        <v>0.06</v>
      </c>
      <c r="H17" s="35" t="s">
        <v>10</v>
      </c>
      <c r="I17" s="33"/>
      <c r="J17" s="33"/>
      <c r="K17" s="33">
        <v>0.65</v>
      </c>
      <c r="L17" s="34"/>
      <c r="M17" s="6"/>
      <c r="N17" s="6"/>
      <c r="O17" s="6"/>
      <c r="P17" s="6"/>
      <c r="Q17" s="6"/>
      <c r="R17" s="6"/>
      <c r="S17" s="1"/>
    </row>
    <row r="18" spans="1:19" x14ac:dyDescent="0.25">
      <c r="B18" s="36" t="s">
        <v>5</v>
      </c>
      <c r="C18" s="37"/>
      <c r="D18" s="16">
        <v>0.16</v>
      </c>
      <c r="H18" s="35" t="s">
        <v>11</v>
      </c>
      <c r="I18" s="33"/>
      <c r="J18" s="33"/>
      <c r="K18" s="33">
        <v>0.4</v>
      </c>
      <c r="L18" s="34"/>
      <c r="M18" s="6"/>
      <c r="N18" s="47" t="s">
        <v>23</v>
      </c>
      <c r="O18" s="48"/>
      <c r="P18" s="48"/>
      <c r="Q18" s="48"/>
      <c r="R18" s="49"/>
      <c r="S18" s="1"/>
    </row>
    <row r="19" spans="1:19" x14ac:dyDescent="0.25">
      <c r="B19" s="36" t="s">
        <v>6</v>
      </c>
      <c r="C19" s="37"/>
      <c r="D19" s="17">
        <v>0.25</v>
      </c>
      <c r="H19" s="35" t="s">
        <v>12</v>
      </c>
      <c r="I19" s="33"/>
      <c r="J19" s="33"/>
      <c r="K19" s="33">
        <v>0.4</v>
      </c>
      <c r="L19" s="34"/>
      <c r="M19" s="6"/>
      <c r="N19" s="22" t="s">
        <v>19</v>
      </c>
      <c r="O19" s="23"/>
      <c r="P19" s="24"/>
      <c r="Q19" s="22">
        <v>0.1</v>
      </c>
      <c r="R19" s="24"/>
      <c r="S19" s="1"/>
    </row>
    <row r="20" spans="1:19" ht="15.75" thickBot="1" x14ac:dyDescent="0.3">
      <c r="B20" s="31" t="s">
        <v>18</v>
      </c>
      <c r="C20" s="32"/>
      <c r="D20" s="18">
        <v>0.1</v>
      </c>
      <c r="H20" s="35" t="s">
        <v>13</v>
      </c>
      <c r="I20" s="33"/>
      <c r="J20" s="33"/>
      <c r="K20" s="33">
        <v>0.25</v>
      </c>
      <c r="L20" s="34"/>
      <c r="M20" s="6"/>
      <c r="N20" s="22" t="s">
        <v>20</v>
      </c>
      <c r="O20" s="23"/>
      <c r="P20" s="24"/>
      <c r="Q20" s="22">
        <v>0</v>
      </c>
      <c r="R20" s="24"/>
    </row>
    <row r="21" spans="1:19" ht="15.75" thickBot="1" x14ac:dyDescent="0.3">
      <c r="H21" s="59" t="s">
        <v>14</v>
      </c>
      <c r="I21" s="57"/>
      <c r="J21" s="57"/>
      <c r="K21" s="57">
        <v>0.95</v>
      </c>
      <c r="L21" s="58"/>
      <c r="M21" s="6"/>
      <c r="N21" s="38" t="s">
        <v>21</v>
      </c>
      <c r="O21" s="38"/>
      <c r="P21" s="38"/>
      <c r="Q21" s="38">
        <v>0</v>
      </c>
      <c r="R21" s="38"/>
    </row>
    <row r="22" spans="1:19" x14ac:dyDescent="0.25">
      <c r="N22" s="6"/>
      <c r="O22" s="6"/>
      <c r="P22" s="6"/>
      <c r="Q22" s="6"/>
      <c r="R22" s="6"/>
    </row>
    <row r="23" spans="1:19" ht="15.75" thickBot="1" x14ac:dyDescent="0.3">
      <c r="N23" s="47" t="s">
        <v>36</v>
      </c>
      <c r="O23" s="48"/>
      <c r="P23" s="48"/>
      <c r="Q23" s="48"/>
      <c r="R23" s="49"/>
    </row>
    <row r="24" spans="1:19" x14ac:dyDescent="0.25">
      <c r="D24" s="51" t="s">
        <v>35</v>
      </c>
      <c r="E24" s="52"/>
      <c r="F24" s="52"/>
      <c r="G24" s="52"/>
      <c r="H24" s="52"/>
      <c r="I24" s="52"/>
      <c r="J24" s="52"/>
      <c r="K24" s="52"/>
      <c r="L24" s="53"/>
      <c r="N24" s="22" t="s">
        <v>19</v>
      </c>
      <c r="O24" s="23"/>
      <c r="P24" s="24"/>
      <c r="Q24" s="22">
        <v>-0.2</v>
      </c>
      <c r="R24" s="24"/>
    </row>
    <row r="25" spans="1:19" x14ac:dyDescent="0.25">
      <c r="A25" s="3"/>
      <c r="B25" s="3"/>
      <c r="C25" s="2"/>
      <c r="D25" s="35" t="s">
        <v>28</v>
      </c>
      <c r="E25" s="33"/>
      <c r="F25" s="33"/>
      <c r="G25" s="33"/>
      <c r="H25" s="12">
        <f>((D16*10*D19)+((D15-D16)*10*D20*0.1))*(D13)*2.036</f>
        <v>1.8120399999999999</v>
      </c>
      <c r="I25" s="33" t="s">
        <v>29</v>
      </c>
      <c r="J25" s="33"/>
      <c r="K25" s="33"/>
      <c r="L25" s="34"/>
      <c r="N25" s="22" t="s">
        <v>20</v>
      </c>
      <c r="O25" s="23"/>
      <c r="P25" s="24"/>
      <c r="Q25" s="22">
        <v>0</v>
      </c>
      <c r="R25" s="24"/>
    </row>
    <row r="26" spans="1:19" x14ac:dyDescent="0.25">
      <c r="D26" s="35" t="s">
        <v>26</v>
      </c>
      <c r="E26" s="33"/>
      <c r="F26" s="33"/>
      <c r="G26" s="33"/>
      <c r="H26" s="12">
        <f xml:space="preserve"> (D17*10)*2.29*0.4*(D13)*2.0036</f>
        <v>11.0117856</v>
      </c>
      <c r="I26" s="33" t="s">
        <v>30</v>
      </c>
      <c r="J26" s="33"/>
      <c r="K26" s="33"/>
      <c r="L26" s="34"/>
      <c r="N26" s="38" t="s">
        <v>21</v>
      </c>
      <c r="O26" s="38"/>
      <c r="P26" s="38"/>
      <c r="Q26" s="38">
        <v>0</v>
      </c>
      <c r="R26" s="38"/>
    </row>
    <row r="27" spans="1:19" ht="15.75" thickBot="1" x14ac:dyDescent="0.3">
      <c r="D27" s="59" t="s">
        <v>27</v>
      </c>
      <c r="E27" s="57"/>
      <c r="F27" s="57"/>
      <c r="G27" s="57"/>
      <c r="H27" s="13">
        <f>(D18*10)*1.2*0.9*(D13)*2.036</f>
        <v>35.182080000000006</v>
      </c>
      <c r="I27" s="57" t="s">
        <v>31</v>
      </c>
      <c r="J27" s="57"/>
      <c r="K27" s="57"/>
      <c r="L27" s="58"/>
      <c r="M27" s="2"/>
      <c r="N27" s="2"/>
      <c r="O27" s="2"/>
      <c r="P27" s="2"/>
      <c r="Q27" s="1"/>
    </row>
    <row r="29" spans="1:19" x14ac:dyDescent="0.25">
      <c r="M29" s="9"/>
      <c r="N29" s="2"/>
      <c r="O29" s="2"/>
      <c r="P29" s="2"/>
      <c r="Q29" s="2"/>
      <c r="R29" s="1"/>
    </row>
    <row r="30" spans="1:19" x14ac:dyDescent="0.25">
      <c r="M30" s="9"/>
    </row>
    <row r="31" spans="1:19" x14ac:dyDescent="0.25">
      <c r="C31" s="10"/>
    </row>
    <row r="32" spans="1:19" x14ac:dyDescent="0.25"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3:18" ht="15" customHeight="1" x14ac:dyDescent="0.25">
      <c r="M33" s="14"/>
      <c r="N33" s="2"/>
      <c r="O33" s="2"/>
      <c r="P33" s="2"/>
      <c r="Q33" s="2"/>
      <c r="R33" s="1"/>
    </row>
  </sheetData>
  <mergeCells count="63">
    <mergeCell ref="D26:G26"/>
    <mergeCell ref="I26:L26"/>
    <mergeCell ref="N26:P26"/>
    <mergeCell ref="Q26:R26"/>
    <mergeCell ref="D27:G27"/>
    <mergeCell ref="I27:L27"/>
    <mergeCell ref="N23:R23"/>
    <mergeCell ref="D24:L24"/>
    <mergeCell ref="N24:P24"/>
    <mergeCell ref="Q24:R24"/>
    <mergeCell ref="D25:G25"/>
    <mergeCell ref="I25:L25"/>
    <mergeCell ref="N25:P25"/>
    <mergeCell ref="Q25:R25"/>
    <mergeCell ref="B20:C20"/>
    <mergeCell ref="H20:J20"/>
    <mergeCell ref="K20:L20"/>
    <mergeCell ref="N20:P20"/>
    <mergeCell ref="Q20:R20"/>
    <mergeCell ref="B18:C18"/>
    <mergeCell ref="H18:J18"/>
    <mergeCell ref="K18:L18"/>
    <mergeCell ref="N18:R18"/>
    <mergeCell ref="B19:C19"/>
    <mergeCell ref="H19:J19"/>
    <mergeCell ref="K19:L19"/>
    <mergeCell ref="N19:P19"/>
    <mergeCell ref="Q19:R19"/>
    <mergeCell ref="N16:P16"/>
    <mergeCell ref="Q16:R16"/>
    <mergeCell ref="H21:J21"/>
    <mergeCell ref="K21:L21"/>
    <mergeCell ref="N21:P21"/>
    <mergeCell ref="Q21:R21"/>
    <mergeCell ref="B17:C17"/>
    <mergeCell ref="H17:J17"/>
    <mergeCell ref="K17:L17"/>
    <mergeCell ref="B14:C14"/>
    <mergeCell ref="K14:L14"/>
    <mergeCell ref="B16:C16"/>
    <mergeCell ref="H16:J16"/>
    <mergeCell ref="K16:L16"/>
    <mergeCell ref="N14:P14"/>
    <mergeCell ref="Q14:R14"/>
    <mergeCell ref="B15:C15"/>
    <mergeCell ref="H15:J15"/>
    <mergeCell ref="K15:L15"/>
    <mergeCell ref="N15:P15"/>
    <mergeCell ref="Q15:R15"/>
    <mergeCell ref="A1:D1"/>
    <mergeCell ref="H11:L11"/>
    <mergeCell ref="N11:R11"/>
    <mergeCell ref="S11:U11"/>
    <mergeCell ref="B13:C13"/>
    <mergeCell ref="H13:L13"/>
    <mergeCell ref="N13:R13"/>
    <mergeCell ref="B3:H3"/>
    <mergeCell ref="B4:H4"/>
    <mergeCell ref="B5:H5"/>
    <mergeCell ref="B6:H6"/>
    <mergeCell ref="B7:H7"/>
    <mergeCell ref="B8:H8"/>
    <mergeCell ref="K3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AAB31-04F5-4140-802C-2911EAFDC04B}">
  <dimension ref="A1:W33"/>
  <sheetViews>
    <sheetView workbookViewId="0">
      <selection activeCell="D21" sqref="D21"/>
    </sheetView>
  </sheetViews>
  <sheetFormatPr defaultRowHeight="15" x14ac:dyDescent="0.25"/>
  <cols>
    <col min="3" max="3" width="24" customWidth="1"/>
    <col min="4" max="4" width="12.5703125" customWidth="1"/>
    <col min="7" max="7" width="10.5703125" customWidth="1"/>
    <col min="8" max="8" width="14.140625" customWidth="1"/>
    <col min="13" max="13" width="18.85546875" customWidth="1"/>
    <col min="16" max="16" width="14.5703125" customWidth="1"/>
    <col min="18" max="18" width="14" customWidth="1"/>
  </cols>
  <sheetData>
    <row r="1" spans="1:23" ht="18.75" x14ac:dyDescent="0.3">
      <c r="A1" s="50" t="s">
        <v>0</v>
      </c>
      <c r="B1" s="50"/>
      <c r="C1" s="50"/>
      <c r="D1" s="50"/>
    </row>
    <row r="2" spans="1:23" ht="15.75" thickBot="1" x14ac:dyDescent="0.3">
      <c r="S2" s="8"/>
      <c r="T2" s="8"/>
      <c r="U2" s="8"/>
      <c r="V2" s="8"/>
      <c r="W2" s="8"/>
    </row>
    <row r="3" spans="1:23" ht="15.75" thickBot="1" x14ac:dyDescent="0.3">
      <c r="B3" s="39" t="s">
        <v>17</v>
      </c>
      <c r="C3" s="40"/>
      <c r="D3" s="40"/>
      <c r="E3" s="40"/>
      <c r="F3" s="40"/>
      <c r="G3" s="40"/>
      <c r="H3" s="41"/>
      <c r="K3" s="73" t="s">
        <v>45</v>
      </c>
      <c r="L3" s="74"/>
      <c r="M3" s="75"/>
      <c r="S3" s="8"/>
      <c r="T3" s="8"/>
      <c r="U3" s="8"/>
      <c r="V3" s="8"/>
      <c r="W3" s="8"/>
    </row>
    <row r="4" spans="1:23" x14ac:dyDescent="0.25">
      <c r="B4" s="28" t="s">
        <v>37</v>
      </c>
      <c r="C4" s="29"/>
      <c r="D4" s="29"/>
      <c r="E4" s="29"/>
      <c r="F4" s="29"/>
      <c r="G4" s="29"/>
      <c r="H4" s="30"/>
      <c r="K4" s="76"/>
      <c r="L4" s="77"/>
      <c r="M4" s="78"/>
      <c r="S4" s="8"/>
      <c r="T4" s="8"/>
      <c r="U4" s="8"/>
      <c r="V4" s="8"/>
      <c r="W4" s="8"/>
    </row>
    <row r="5" spans="1:23" x14ac:dyDescent="0.25">
      <c r="B5" s="28" t="s">
        <v>38</v>
      </c>
      <c r="C5" s="29"/>
      <c r="D5" s="29"/>
      <c r="E5" s="29"/>
      <c r="F5" s="29"/>
      <c r="G5" s="29"/>
      <c r="H5" s="30"/>
      <c r="K5" s="76"/>
      <c r="L5" s="77"/>
      <c r="M5" s="78"/>
      <c r="S5" s="8"/>
      <c r="T5" s="8"/>
      <c r="U5" s="8"/>
      <c r="V5" s="8"/>
      <c r="W5" s="8"/>
    </row>
    <row r="6" spans="1:23" x14ac:dyDescent="0.25">
      <c r="B6" s="28" t="s">
        <v>40</v>
      </c>
      <c r="C6" s="29"/>
      <c r="D6" s="29"/>
      <c r="E6" s="29"/>
      <c r="F6" s="29"/>
      <c r="G6" s="29"/>
      <c r="H6" s="30"/>
      <c r="K6" s="76"/>
      <c r="L6" s="77"/>
      <c r="M6" s="78"/>
      <c r="S6" s="8"/>
      <c r="T6" s="8"/>
      <c r="U6" s="8"/>
      <c r="V6" s="8"/>
      <c r="W6" s="8"/>
    </row>
    <row r="7" spans="1:23" ht="15.75" thickBot="1" x14ac:dyDescent="0.3">
      <c r="B7" s="28" t="s">
        <v>39</v>
      </c>
      <c r="C7" s="29"/>
      <c r="D7" s="29"/>
      <c r="E7" s="29"/>
      <c r="F7" s="29"/>
      <c r="G7" s="29"/>
      <c r="H7" s="30"/>
      <c r="K7" s="79"/>
      <c r="L7" s="80"/>
      <c r="M7" s="81"/>
      <c r="S7" s="8"/>
      <c r="T7" s="8"/>
      <c r="U7" s="8"/>
      <c r="V7" s="8"/>
      <c r="W7" s="8"/>
    </row>
    <row r="8" spans="1:23" ht="15.75" thickBot="1" x14ac:dyDescent="0.3">
      <c r="B8" s="25" t="s">
        <v>41</v>
      </c>
      <c r="C8" s="26"/>
      <c r="D8" s="26"/>
      <c r="E8" s="26"/>
      <c r="F8" s="26"/>
      <c r="G8" s="26"/>
      <c r="H8" s="27"/>
      <c r="S8" s="8"/>
      <c r="T8" s="8"/>
      <c r="U8" s="8"/>
      <c r="V8" s="8"/>
      <c r="W8" s="8"/>
    </row>
    <row r="9" spans="1:23" x14ac:dyDescent="0.25">
      <c r="B9" s="21"/>
      <c r="C9" s="21"/>
      <c r="D9" s="21"/>
      <c r="E9" s="21"/>
      <c r="F9" s="21"/>
      <c r="G9" s="21"/>
      <c r="H9" s="21"/>
      <c r="S9" s="8"/>
      <c r="T9" s="8"/>
      <c r="U9" s="8"/>
      <c r="V9" s="8"/>
      <c r="W9" s="8"/>
    </row>
    <row r="10" spans="1:23" x14ac:dyDescent="0.25">
      <c r="S10" s="8"/>
      <c r="T10" s="8"/>
      <c r="U10" s="8"/>
      <c r="V10" s="8"/>
      <c r="W10" s="8"/>
    </row>
    <row r="11" spans="1:23" ht="21" x14ac:dyDescent="0.35">
      <c r="B11" s="11" t="s">
        <v>32</v>
      </c>
      <c r="H11" s="60" t="s">
        <v>7</v>
      </c>
      <c r="I11" s="61"/>
      <c r="J11" s="61"/>
      <c r="K11" s="61"/>
      <c r="L11" s="62"/>
      <c r="M11" s="6"/>
      <c r="N11" s="46" t="s">
        <v>22</v>
      </c>
      <c r="O11" s="46"/>
      <c r="P11" s="46"/>
      <c r="Q11" s="46"/>
      <c r="R11" s="46"/>
      <c r="S11" s="44"/>
      <c r="T11" s="44"/>
      <c r="U11" s="44"/>
      <c r="V11" s="8"/>
      <c r="W11" s="8"/>
    </row>
    <row r="12" spans="1:23" ht="15.75" thickBot="1" x14ac:dyDescent="0.3">
      <c r="M12" s="7"/>
      <c r="Q12" s="7"/>
      <c r="S12" s="8"/>
      <c r="T12" s="8"/>
      <c r="U12" s="8"/>
      <c r="V12" s="8"/>
      <c r="W12" s="8"/>
    </row>
    <row r="13" spans="1:23" x14ac:dyDescent="0.25">
      <c r="B13" s="42" t="s">
        <v>34</v>
      </c>
      <c r="C13" s="43"/>
      <c r="D13" s="15">
        <v>3</v>
      </c>
      <c r="H13" s="54" t="s">
        <v>33</v>
      </c>
      <c r="I13" s="55"/>
      <c r="J13" s="55"/>
      <c r="K13" s="55"/>
      <c r="L13" s="56"/>
      <c r="M13" s="7"/>
      <c r="N13" s="47" t="s">
        <v>44</v>
      </c>
      <c r="O13" s="48"/>
      <c r="P13" s="48"/>
      <c r="Q13" s="48"/>
      <c r="R13" s="49"/>
    </row>
    <row r="14" spans="1:23" x14ac:dyDescent="0.25">
      <c r="B14" s="36" t="s">
        <v>1</v>
      </c>
      <c r="C14" s="37"/>
      <c r="D14" s="16">
        <v>6.49</v>
      </c>
      <c r="H14" s="4"/>
      <c r="I14" s="5"/>
      <c r="J14" s="5"/>
      <c r="K14" s="64"/>
      <c r="L14" s="66"/>
      <c r="M14" s="6"/>
      <c r="N14" s="22" t="s">
        <v>19</v>
      </c>
      <c r="O14" s="23"/>
      <c r="P14" s="24"/>
      <c r="Q14" s="22">
        <v>0.3</v>
      </c>
      <c r="R14" s="24"/>
    </row>
    <row r="15" spans="1:23" x14ac:dyDescent="0.25">
      <c r="B15" s="36" t="s">
        <v>2</v>
      </c>
      <c r="C15" s="37"/>
      <c r="D15" s="16">
        <v>3.01</v>
      </c>
      <c r="H15" s="63" t="s">
        <v>8</v>
      </c>
      <c r="I15" s="64"/>
      <c r="J15" s="65"/>
      <c r="K15" s="33">
        <v>0.9</v>
      </c>
      <c r="L15" s="34"/>
      <c r="M15" s="6"/>
      <c r="N15" s="22" t="s">
        <v>20</v>
      </c>
      <c r="O15" s="23"/>
      <c r="P15" s="24"/>
      <c r="Q15" s="22">
        <v>0.15</v>
      </c>
      <c r="R15" s="24"/>
    </row>
    <row r="16" spans="1:23" x14ac:dyDescent="0.25">
      <c r="B16" s="36" t="s">
        <v>3</v>
      </c>
      <c r="C16" s="37"/>
      <c r="D16" s="16">
        <v>0.4</v>
      </c>
      <c r="H16" s="63" t="s">
        <v>9</v>
      </c>
      <c r="I16" s="64"/>
      <c r="J16" s="65"/>
      <c r="K16" s="33">
        <v>0.8</v>
      </c>
      <c r="L16" s="34"/>
      <c r="M16" s="6"/>
      <c r="N16" s="38" t="s">
        <v>21</v>
      </c>
      <c r="O16" s="38"/>
      <c r="P16" s="38"/>
      <c r="Q16" s="38">
        <v>0</v>
      </c>
      <c r="R16" s="38"/>
    </row>
    <row r="17" spans="1:19" x14ac:dyDescent="0.25">
      <c r="B17" s="36" t="s">
        <v>4</v>
      </c>
      <c r="C17" s="37"/>
      <c r="D17" s="16">
        <v>1.1000000000000001</v>
      </c>
      <c r="H17" s="63" t="s">
        <v>10</v>
      </c>
      <c r="I17" s="64"/>
      <c r="J17" s="65"/>
      <c r="K17" s="33">
        <v>0.65</v>
      </c>
      <c r="L17" s="34"/>
      <c r="M17" s="6"/>
      <c r="N17" s="6"/>
      <c r="O17" s="6"/>
      <c r="P17" s="6"/>
      <c r="Q17" s="6"/>
      <c r="R17" s="6"/>
      <c r="S17" s="1"/>
    </row>
    <row r="18" spans="1:19" x14ac:dyDescent="0.25">
      <c r="B18" s="36" t="s">
        <v>5</v>
      </c>
      <c r="C18" s="37"/>
      <c r="D18" s="16">
        <v>2.2999999999999998</v>
      </c>
      <c r="H18" s="63" t="s">
        <v>11</v>
      </c>
      <c r="I18" s="64"/>
      <c r="J18" s="65"/>
      <c r="K18" s="33">
        <v>0.65</v>
      </c>
      <c r="L18" s="34"/>
      <c r="M18" s="6"/>
      <c r="N18" s="37"/>
      <c r="O18" s="37"/>
      <c r="P18" s="37"/>
      <c r="Q18" s="37"/>
      <c r="R18" s="37"/>
      <c r="S18" s="1"/>
    </row>
    <row r="19" spans="1:19" x14ac:dyDescent="0.25">
      <c r="B19" s="36" t="s">
        <v>6</v>
      </c>
      <c r="C19" s="37"/>
      <c r="D19" s="17">
        <v>0.9</v>
      </c>
      <c r="H19" s="63" t="s">
        <v>12</v>
      </c>
      <c r="I19" s="64"/>
      <c r="J19" s="65"/>
      <c r="K19" s="33">
        <v>0.55000000000000004</v>
      </c>
      <c r="L19" s="34"/>
      <c r="M19" s="6"/>
      <c r="N19" s="37"/>
      <c r="O19" s="37"/>
      <c r="P19" s="37"/>
      <c r="Q19" s="37"/>
      <c r="R19" s="37"/>
      <c r="S19" s="1"/>
    </row>
    <row r="20" spans="1:19" ht="15.75" thickBot="1" x14ac:dyDescent="0.3">
      <c r="B20" s="31" t="s">
        <v>18</v>
      </c>
      <c r="C20" s="32"/>
      <c r="D20" s="18">
        <v>0.3</v>
      </c>
      <c r="H20" s="59" t="s">
        <v>13</v>
      </c>
      <c r="I20" s="57"/>
      <c r="J20" s="57"/>
      <c r="K20" s="57">
        <v>0.5</v>
      </c>
      <c r="L20" s="58"/>
      <c r="M20" s="6"/>
      <c r="N20" s="37"/>
      <c r="O20" s="37"/>
      <c r="P20" s="37"/>
      <c r="Q20" s="37"/>
      <c r="R20" s="37"/>
      <c r="S20" s="1"/>
    </row>
    <row r="21" spans="1:19" x14ac:dyDescent="0.25">
      <c r="H21" s="82"/>
      <c r="I21" s="82"/>
      <c r="J21" s="82"/>
      <c r="K21" s="82"/>
      <c r="L21" s="82"/>
      <c r="M21" s="6"/>
      <c r="N21" s="37"/>
      <c r="O21" s="37"/>
      <c r="P21" s="37"/>
      <c r="Q21" s="37"/>
      <c r="R21" s="37"/>
      <c r="S21" s="1"/>
    </row>
    <row r="22" spans="1:19" x14ac:dyDescent="0.25">
      <c r="N22" s="6"/>
      <c r="O22" s="6"/>
      <c r="P22" s="6"/>
      <c r="Q22" s="6"/>
      <c r="R22" s="6"/>
      <c r="S22" s="1"/>
    </row>
    <row r="23" spans="1:19" ht="15.75" thickBot="1" x14ac:dyDescent="0.3">
      <c r="N23" s="37"/>
      <c r="O23" s="37"/>
      <c r="P23" s="37"/>
      <c r="Q23" s="37"/>
      <c r="R23" s="37"/>
      <c r="S23" s="1"/>
    </row>
    <row r="24" spans="1:19" x14ac:dyDescent="0.25">
      <c r="D24" s="70" t="s">
        <v>35</v>
      </c>
      <c r="E24" s="71"/>
      <c r="F24" s="71"/>
      <c r="G24" s="71"/>
      <c r="H24" s="71"/>
      <c r="I24" s="71"/>
      <c r="J24" s="71"/>
      <c r="K24" s="71"/>
      <c r="L24" s="72"/>
      <c r="N24" s="37"/>
      <c r="O24" s="37"/>
      <c r="P24" s="37"/>
      <c r="Q24" s="37"/>
      <c r="R24" s="37"/>
      <c r="S24" s="1"/>
    </row>
    <row r="25" spans="1:19" x14ac:dyDescent="0.25">
      <c r="A25" s="3"/>
      <c r="B25" s="3"/>
      <c r="C25" s="2"/>
      <c r="D25" s="35" t="s">
        <v>28</v>
      </c>
      <c r="E25" s="33"/>
      <c r="F25" s="33"/>
      <c r="G25" s="33"/>
      <c r="H25" s="12">
        <f>((D16*10*D19)+((D15-D16)*10*D20*0.1))*(D13)*2.036</f>
        <v>26.771364000000002</v>
      </c>
      <c r="I25" s="33" t="s">
        <v>29</v>
      </c>
      <c r="J25" s="33"/>
      <c r="K25" s="33"/>
      <c r="L25" s="34"/>
      <c r="N25" s="37"/>
      <c r="O25" s="37"/>
      <c r="P25" s="37"/>
      <c r="Q25" s="37"/>
      <c r="R25" s="37"/>
      <c r="S25" s="1"/>
    </row>
    <row r="26" spans="1:19" x14ac:dyDescent="0.25">
      <c r="D26" s="35" t="s">
        <v>26</v>
      </c>
      <c r="E26" s="33"/>
      <c r="F26" s="33"/>
      <c r="G26" s="33"/>
      <c r="H26" s="12">
        <f xml:space="preserve"> (D17*10)*2.29*0.4*(D13)*2.0036</f>
        <v>60.564820800000007</v>
      </c>
      <c r="I26" s="33" t="s">
        <v>30</v>
      </c>
      <c r="J26" s="33"/>
      <c r="K26" s="33"/>
      <c r="L26" s="34"/>
      <c r="N26" s="37"/>
      <c r="O26" s="37"/>
      <c r="P26" s="37"/>
      <c r="Q26" s="37"/>
      <c r="R26" s="37"/>
      <c r="S26" s="1"/>
    </row>
    <row r="27" spans="1:19" ht="15.75" thickBot="1" x14ac:dyDescent="0.3">
      <c r="D27" s="59" t="s">
        <v>27</v>
      </c>
      <c r="E27" s="57"/>
      <c r="F27" s="57"/>
      <c r="G27" s="57"/>
      <c r="H27" s="13">
        <f>(D18*10)*1.2*0.9*(D13)*2.036</f>
        <v>151.72271999999998</v>
      </c>
      <c r="I27" s="57" t="s">
        <v>31</v>
      </c>
      <c r="J27" s="57"/>
      <c r="K27" s="57"/>
      <c r="L27" s="58"/>
      <c r="M27" s="2"/>
      <c r="N27" s="2"/>
      <c r="O27" s="2"/>
      <c r="P27" s="2"/>
      <c r="Q27" s="1"/>
    </row>
    <row r="29" spans="1:19" x14ac:dyDescent="0.25">
      <c r="M29" s="9"/>
      <c r="N29" s="2"/>
      <c r="O29" s="2"/>
      <c r="P29" s="2"/>
      <c r="Q29" s="2"/>
      <c r="R29" s="1"/>
    </row>
    <row r="30" spans="1:19" x14ac:dyDescent="0.25">
      <c r="M30" s="9"/>
    </row>
    <row r="31" spans="1:19" x14ac:dyDescent="0.25">
      <c r="C31" s="10"/>
    </row>
    <row r="33" spans="13:18" ht="15" customHeight="1" x14ac:dyDescent="0.25">
      <c r="M33" s="14"/>
      <c r="N33" s="2"/>
      <c r="O33" s="2"/>
      <c r="P33" s="2"/>
      <c r="Q33" s="2"/>
      <c r="R33" s="1"/>
    </row>
  </sheetData>
  <mergeCells count="63">
    <mergeCell ref="K3:M7"/>
    <mergeCell ref="D26:G26"/>
    <mergeCell ref="I26:L26"/>
    <mergeCell ref="N26:P26"/>
    <mergeCell ref="Q26:R26"/>
    <mergeCell ref="D27:G27"/>
    <mergeCell ref="I27:L27"/>
    <mergeCell ref="N23:R23"/>
    <mergeCell ref="D24:L24"/>
    <mergeCell ref="N24:P24"/>
    <mergeCell ref="Q24:R24"/>
    <mergeCell ref="D25:G25"/>
    <mergeCell ref="I25:L25"/>
    <mergeCell ref="N25:P25"/>
    <mergeCell ref="Q25:R25"/>
    <mergeCell ref="B20:C20"/>
    <mergeCell ref="H20:J20"/>
    <mergeCell ref="K20:L20"/>
    <mergeCell ref="N20:P20"/>
    <mergeCell ref="Q20:R20"/>
    <mergeCell ref="H21:J21"/>
    <mergeCell ref="K21:L21"/>
    <mergeCell ref="N21:P21"/>
    <mergeCell ref="Q21:R21"/>
    <mergeCell ref="B18:C18"/>
    <mergeCell ref="H18:J18"/>
    <mergeCell ref="K18:L18"/>
    <mergeCell ref="N18:R18"/>
    <mergeCell ref="B19:C19"/>
    <mergeCell ref="H19:J19"/>
    <mergeCell ref="K19:L19"/>
    <mergeCell ref="N19:P19"/>
    <mergeCell ref="Q19:R19"/>
    <mergeCell ref="B16:C16"/>
    <mergeCell ref="H16:J16"/>
    <mergeCell ref="K16:L16"/>
    <mergeCell ref="N16:P16"/>
    <mergeCell ref="Q16:R16"/>
    <mergeCell ref="B17:C17"/>
    <mergeCell ref="H17:J17"/>
    <mergeCell ref="K17:L17"/>
    <mergeCell ref="B14:C14"/>
    <mergeCell ref="K14:L14"/>
    <mergeCell ref="N14:P14"/>
    <mergeCell ref="Q14:R14"/>
    <mergeCell ref="B15:C15"/>
    <mergeCell ref="H15:J15"/>
    <mergeCell ref="K15:L15"/>
    <mergeCell ref="N15:P15"/>
    <mergeCell ref="Q15:R15"/>
    <mergeCell ref="B8:H8"/>
    <mergeCell ref="H11:L11"/>
    <mergeCell ref="N11:R11"/>
    <mergeCell ref="S11:U11"/>
    <mergeCell ref="B13:C13"/>
    <mergeCell ref="H13:L13"/>
    <mergeCell ref="N13:R13"/>
    <mergeCell ref="A1:D1"/>
    <mergeCell ref="B3:H3"/>
    <mergeCell ref="B4:H4"/>
    <mergeCell ref="B5:H5"/>
    <mergeCell ref="B6:H6"/>
    <mergeCell ref="B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LIQUID</vt:lpstr>
      <vt:lpstr>SOLID</vt:lpstr>
      <vt:lpstr>POULTRY</vt:lpstr>
      <vt:lpstr>Liquid Example</vt:lpstr>
      <vt:lpstr>Solid Example</vt:lpstr>
      <vt:lpstr>Poultry Example</vt:lpstr>
    </vt:vector>
  </TitlesOfParts>
  <Company>IT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kstiles</dc:creator>
  <cp:lastModifiedBy>Kyra Stiles</cp:lastModifiedBy>
  <dcterms:created xsi:type="dcterms:W3CDTF">2019-10-17T16:38:17Z</dcterms:created>
  <dcterms:modified xsi:type="dcterms:W3CDTF">2021-12-08T18:40:26Z</dcterms:modified>
</cp:coreProperties>
</file>